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.reznicek\Desktop\EŽ\Projekty EŽ\Posun neutrálního pole v zastávce Sázavka\Po připominkování k finalnimu odevzdani\Elektronická podoba\Posun neutrálního pole v zastávce Sázavka\D\D2\SO018101\"/>
    </mc:Choice>
  </mc:AlternateContent>
  <xr:revisionPtr revIDLastSave="0" documentId="13_ncr:1_{A9F55D80-376E-422F-8096-1DB09BE99706}" xr6:coauthVersionLast="47" xr6:coauthVersionMax="47" xr10:uidLastSave="{00000000-0000-0000-0000-000000000000}"/>
  <bookViews>
    <workbookView xWindow="-120" yWindow="-120" windowWidth="29040" windowHeight="15840" firstSheet="3" activeTab="7" xr2:uid="{00000000-000D-0000-FFFF-FFFF00000000}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Seznam_objektů!$A$1:$F$40</definedName>
    <definedName name="_xlnm.Print_Area" localSheetId="7">Seznam_příloh!$A$1:$P$30</definedName>
    <definedName name="_xlnm.Print_Area" localSheetId="5">Seznam_stavby!$A$1:$O$44</definedName>
  </definedNames>
  <calcPr calcId="191029"/>
</workbook>
</file>

<file path=xl/calcChain.xml><?xml version="1.0" encoding="utf-8"?>
<calcChain xmlns="http://schemas.openxmlformats.org/spreadsheetml/2006/main">
  <c r="D5" i="24" l="1"/>
  <c r="D5" i="25"/>
  <c r="D4" i="25"/>
  <c r="D3" i="25"/>
  <c r="D2" i="25"/>
  <c r="D8" i="24"/>
  <c r="D6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<sst xmlns="http://schemas.openxmlformats.org/spreadsheetml/2006/main" count="1277" uniqueCount="597">
  <si>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</si>
  <si>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</si>
  <si>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</si>
  <si>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</si>
  <si>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</si>
  <si>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</si>
  <si>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</si>
  <si>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</si>
  <si>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</si>
  <si>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</si>
  <si>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</si>
  <si>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</si>
  <si>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</si>
  <si>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</si>
  <si>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</si>
  <si>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</si>
  <si>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</si>
  <si>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</si>
  <si>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</si>
  <si>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</si>
  <si>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</si>
  <si>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</si>
  <si>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</si>
  <si>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</si>
  <si>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</si>
  <si>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</si>
  <si>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</si>
  <si>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</si>
  <si>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</si>
  <si>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</si>
  <si>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</si>
  <si>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</si>
  <si>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</si>
  <si>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</si>
  <si>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</si>
  <si>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01</t>
  </si>
  <si>
    <t>Stavební část</t>
  </si>
  <si>
    <t>D.1</t>
  </si>
  <si>
    <t>C.2</t>
  </si>
  <si>
    <t>Sitační výkresy širších vztahů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</si>
  <si>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</si>
  <si>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</si>
  <si>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</si>
  <si>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</si>
  <si>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</si>
  <si>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</si>
  <si>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</si>
  <si>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</si>
  <si>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</si>
  <si>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</si>
  <si>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</si>
  <si>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</si>
  <si>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</si>
  <si>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</si>
  <si>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</si>
  <si>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</si>
  <si>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</si>
  <si>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</si>
  <si>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</si>
  <si>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</si>
  <si>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19</t>
  </si>
  <si>
    <t>15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</si>
  <si>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</si>
  <si>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</si>
  <si>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</si>
  <si>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</si>
  <si>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</si>
  <si>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</si>
  <si>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</si>
  <si>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</si>
  <si>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</si>
  <si>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</si>
  <si>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</si>
  <si>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</si>
  <si>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</si>
  <si>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</si>
  <si>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</si>
  <si>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</si>
  <si>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</si>
  <si>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</si>
  <si>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</si>
  <si>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</si>
  <si>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</si>
  <si>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</si>
  <si>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</si>
  <si>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</si>
  <si>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</si>
  <si>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</si>
  <si>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</si>
  <si>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</si>
  <si>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</si>
  <si>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</si>
  <si>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</si>
  <si>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</si>
  <si>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</si>
  <si>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</si>
  <si>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</si>
  <si>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</si>
  <si>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</si>
  <si>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</si>
  <si>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</si>
  <si>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</si>
  <si>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</si>
  <si>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</si>
  <si>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</si>
  <si>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</si>
  <si>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</si>
  <si>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</si>
  <si>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</si>
  <si>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</si>
  <si>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</si>
  <si>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</si>
  <si>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</si>
  <si>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</si>
  <si>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</si>
  <si>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</si>
  <si>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</si>
  <si>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</si>
  <si>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</si>
  <si>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</si>
  <si>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</si>
  <si>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</si>
  <si>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</si>
  <si>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</si>
  <si>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</si>
  <si>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</si>
  <si>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</si>
  <si>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</si>
  <si>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</si>
  <si>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</si>
  <si>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</si>
  <si>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</si>
  <si>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</si>
  <si>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</si>
  <si>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</si>
  <si>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</si>
  <si>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</si>
  <si>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</si>
  <si>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</si>
  <si>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</si>
  <si>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</si>
  <si>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</si>
  <si>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</si>
  <si>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</si>
  <si>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</si>
  <si>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</si>
  <si>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</si>
  <si>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</si>
  <si>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</si>
  <si>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</si>
  <si>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</si>
  <si>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</si>
  <si>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</si>
  <si>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</si>
  <si>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</si>
  <si>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</si>
  <si>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</si>
  <si>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</si>
  <si>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</si>
  <si>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</si>
  <si>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</si>
  <si>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</si>
  <si>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</si>
  <si>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</si>
  <si>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</si>
  <si>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</si>
  <si>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</si>
  <si>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</si>
  <si>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</si>
  <si>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</si>
  <si>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</si>
  <si>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</si>
  <si>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</si>
  <si>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</si>
  <si>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</si>
  <si>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</si>
  <si>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</si>
  <si>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</si>
  <si>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</si>
  <si>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</si>
  <si>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</si>
  <si>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</si>
  <si>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</si>
  <si>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</si>
  <si>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</si>
  <si>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</si>
  <si>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</si>
  <si>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</si>
  <si>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</si>
  <si>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</si>
  <si>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</si>
  <si>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</si>
  <si>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</si>
  <si>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</si>
  <si>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</si>
  <si>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</si>
  <si>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</si>
  <si>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</si>
  <si>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</si>
  <si>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</si>
  <si>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</si>
  <si>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</si>
  <si>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</si>
  <si>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</si>
  <si>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</si>
  <si>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</si>
  <si>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</si>
  <si>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</si>
  <si>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</si>
  <si>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</si>
  <si>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</si>
  <si>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</si>
  <si>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</si>
  <si>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</si>
  <si>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</si>
  <si>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</si>
  <si>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</si>
  <si>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</si>
  <si>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</si>
  <si>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</si>
  <si>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</si>
  <si>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</si>
  <si>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</si>
  <si>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</si>
  <si>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</si>
  <si>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</si>
  <si>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</si>
  <si>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</si>
  <si>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</si>
  <si>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</si>
  <si>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</si>
  <si>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</si>
  <si>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</si>
  <si>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</si>
  <si>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</si>
  <si>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</si>
  <si>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</si>
  <si>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</si>
  <si>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</si>
  <si>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</si>
  <si>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</si>
  <si>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</si>
  <si>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</si>
  <si>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</si>
  <si>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</si>
  <si>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</si>
  <si>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</si>
  <si>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</si>
  <si>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</si>
  <si>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</si>
  <si>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</si>
  <si>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</si>
  <si>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</si>
  <si>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</si>
  <si>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</si>
  <si>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</si>
  <si>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</si>
  <si>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</si>
  <si>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</si>
  <si>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</si>
  <si>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</si>
  <si>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</si>
  <si>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</si>
  <si>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</si>
  <si>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</si>
  <si>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</si>
  <si>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</si>
  <si>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</si>
  <si>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</si>
  <si>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</si>
  <si>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</si>
  <si>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</si>
  <si>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</si>
  <si>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</si>
  <si>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</si>
  <si>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</si>
  <si>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</si>
  <si>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</si>
  <si>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</si>
  <si>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</si>
  <si>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</si>
  <si>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</si>
  <si>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</si>
  <si>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</si>
  <si>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</si>
  <si>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</si>
  <si>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</si>
  <si>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</si>
  <si>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</si>
  <si>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</si>
  <si>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</si>
  <si>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</si>
  <si>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</si>
  <si>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</si>
  <si>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</si>
  <si>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</si>
  <si>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</si>
  <si>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</si>
  <si>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</si>
  <si>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</si>
  <si>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</si>
  <si>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</si>
  <si>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</si>
  <si>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</si>
  <si>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</si>
  <si>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</si>
  <si>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</si>
  <si>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</si>
  <si>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</si>
  <si>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</si>
  <si>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</si>
  <si>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</si>
  <si>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</si>
  <si>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</si>
  <si>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</si>
  <si>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</si>
  <si>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</si>
  <si>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</si>
  <si>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</si>
  <si>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</si>
  <si>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</si>
  <si>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</si>
  <si>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</si>
  <si>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</si>
  <si>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</si>
  <si>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</si>
  <si>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</si>
  <si>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</si>
  <si>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</si>
  <si>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</si>
  <si>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</si>
  <si>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</si>
  <si>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</si>
  <si>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</si>
  <si>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</si>
  <si>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</si>
  <si>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</si>
  <si>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</si>
  <si>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</si>
  <si>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</si>
  <si>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</si>
  <si>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</si>
  <si>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</si>
  <si>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</si>
  <si>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</si>
  <si>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</si>
  <si>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</si>
  <si>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</si>
  <si>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</si>
  <si>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</si>
  <si>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</si>
  <si>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</si>
  <si>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</si>
  <si>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</si>
  <si>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Půdorys</t>
  </si>
  <si>
    <t>3</t>
  </si>
  <si>
    <t>4</t>
  </si>
  <si>
    <t>102</t>
  </si>
  <si>
    <t>.</t>
  </si>
  <si>
    <t>Pracovní verze</t>
  </si>
  <si>
    <t>Organizace:</t>
  </si>
  <si>
    <t>Razítko oprávněné osoby:</t>
  </si>
  <si>
    <t>Hlavní projektant (HIP):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</si>
  <si>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</si>
  <si>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</si>
  <si>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</si>
  <si>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</si>
  <si>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</si>
  <si>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</si>
  <si>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</si>
  <si>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</si>
  <si>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</si>
  <si>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</si>
  <si>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</si>
  <si>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</si>
  <si>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</si>
  <si>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</si>
  <si>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</si>
  <si>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</si>
  <si>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</si>
  <si>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</si>
  <si>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</si>
  <si>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</si>
  <si>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</si>
  <si>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</si>
  <si>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</si>
  <si>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</si>
  <si>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</si>
  <si>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</si>
  <si>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</si>
  <si>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</si>
  <si>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</si>
  <si>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[XYZ ]</t>
  </si>
  <si>
    <t>[ulice č.p./č.or., PSČ město/obec]</t>
  </si>
  <si>
    <t>Datum poslední revize Definitivního odevzdání:</t>
  </si>
  <si>
    <t>[jméno a titul]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</si>
  <si>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</si>
  <si>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</si>
  <si>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</si>
  <si>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</si>
  <si>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</si>
  <si>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</si>
  <si>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</si>
  <si>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</si>
  <si>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</si>
  <si>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</si>
  <si>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</si>
  <si>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</si>
  <si>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</si>
  <si>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</si>
  <si>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</si>
  <si>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</si>
  <si>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</si>
  <si>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</si>
  <si>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</si>
  <si>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</si>
  <si>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</si>
  <si>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</si>
  <si>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</si>
  <si>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</si>
  <si>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</si>
  <si>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</si>
  <si>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</si>
  <si>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</si>
  <si>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</si>
  <si>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</si>
  <si>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</si>
  <si>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</si>
  <si>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</si>
  <si>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</si>
  <si>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</si>
  <si>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</si>
  <si>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</si>
  <si>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</si>
  <si>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</si>
  <si>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</si>
  <si>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</si>
  <si>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</si>
  <si>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</si>
  <si>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</si>
  <si>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</si>
  <si>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P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</si>
  <si>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</si>
  <si>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</si>
  <si>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</si>
  <si>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</si>
  <si>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</si>
  <si>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</si>
  <si>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</si>
  <si>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</si>
  <si>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</si>
  <si>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P02</t>
  </si>
  <si>
    <t>C.1.1</t>
  </si>
  <si>
    <t>P04</t>
  </si>
  <si>
    <t>C.1.2</t>
  </si>
  <si>
    <t>2.001</t>
  </si>
  <si>
    <t xml:space="preserve">Celková situace stavby km  12,34 – km 22,55 </t>
  </si>
  <si>
    <t>2.002</t>
  </si>
  <si>
    <t xml:space="preserve">Celková situace stavby km  22,55 – km 50,105 </t>
  </si>
  <si>
    <t>C.3.1</t>
  </si>
  <si>
    <t xml:space="preserve">Koordinační situace stavby km  12,34 – km 13,55 </t>
  </si>
  <si>
    <t xml:space="preserve">Koordinační situace stavby km  13,55 – km 15,55 </t>
  </si>
  <si>
    <t>2.003</t>
  </si>
  <si>
    <t xml:space="preserve">Koordinační situace stavby km  15,55 – km 50,105 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</si>
  <si>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</si>
  <si>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</si>
  <si>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</si>
  <si>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</si>
  <si>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</si>
  <si>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</si>
  <si>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</si>
  <si>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</si>
  <si>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</si>
  <si>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</si>
  <si>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</si>
  <si>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</si>
  <si>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>SXXXXXXXXX_DSPX_XXXXX_XXXXXXXX_XX_X_000_P04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</si>
  <si>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</si>
  <si>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</si>
  <si>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</si>
  <si>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</si>
  <si>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</si>
  <si>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</si>
  <si>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</si>
  <si>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</si>
  <si>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</si>
  <si>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</si>
  <si>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</si>
  <si>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</si>
  <si>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</si>
  <si>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</si>
  <si>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</si>
  <si>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</si>
  <si>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</si>
  <si>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</si>
  <si>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</si>
  <si>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</si>
  <si>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</si>
  <si>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</si>
  <si>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</si>
  <si>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</si>
  <si>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</si>
  <si>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</si>
  <si>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</si>
  <si>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</si>
  <si>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</si>
  <si>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</si>
  <si>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</si>
  <si>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</si>
  <si>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</si>
  <si>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</si>
  <si>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</si>
  <si>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</si>
  <si>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</si>
  <si>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</si>
  <si>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</si>
  <si>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</si>
  <si>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</si>
  <si>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</si>
  <si>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</si>
  <si>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</si>
  <si>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</si>
  <si>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</si>
  <si>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</si>
  <si>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</si>
  <si>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</si>
  <si>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</si>
  <si>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</si>
  <si>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</si>
  <si>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</si>
  <si>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</si>
  <si>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</si>
  <si>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</si>
  <si>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</si>
  <si>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</si>
  <si>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</si>
  <si>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</si>
  <si>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</si>
  <si>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</si>
  <si>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</si>
  <si>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</si>
  <si>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</si>
  <si>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</si>
  <si>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</si>
  <si>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</si>
  <si>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</si>
  <si>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</si>
  <si>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</si>
  <si>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</si>
  <si>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</si>
  <si>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</si>
  <si>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</si>
  <si>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SK XX-XX-XX</t>
  </si>
  <si>
    <t>DSPS</t>
  </si>
  <si>
    <t>[Posun neutrálního pole v zastávce Sázavka]</t>
  </si>
  <si>
    <t>[19.03.2023]</t>
  </si>
  <si>
    <t>S622200067</t>
  </si>
  <si>
    <t>[Vysočina]</t>
  </si>
  <si>
    <t>[Oblastní ředitelství Brno]</t>
  </si>
  <si>
    <t>[Kounicova 688/26, 611 43 Brno]</t>
  </si>
  <si>
    <t>[Bc. Jiří Heuer]</t>
  </si>
  <si>
    <t>[Elektrizace železnic Praha a.s.]</t>
  </si>
  <si>
    <t>[nám. Hrdinů 1693/4a, 140 00 Praha 4]</t>
  </si>
  <si>
    <t>[ +420 296 500 111]</t>
  </si>
  <si>
    <t>[info@elzel.cz]</t>
  </si>
  <si>
    <t>[Jan Michalík]</t>
  </si>
  <si>
    <t>22</t>
  </si>
  <si>
    <t>02</t>
  </si>
  <si>
    <t>23</t>
  </si>
  <si>
    <t>20</t>
  </si>
  <si>
    <t>Výpočty - nedoloženo</t>
  </si>
  <si>
    <t>101</t>
  </si>
  <si>
    <t>103</t>
  </si>
  <si>
    <t>104</t>
  </si>
  <si>
    <t>105</t>
  </si>
  <si>
    <t>002</t>
  </si>
  <si>
    <t>003</t>
  </si>
  <si>
    <t>004</t>
  </si>
  <si>
    <t>t.ú. Sázavka, Neutrální pole, km 247,45 - 247,95</t>
  </si>
  <si>
    <t>SO 01-81-01</t>
  </si>
  <si>
    <t>Schéma napájení a dělení - Stávající stav</t>
  </si>
  <si>
    <t>Schéma napájení a dělení - Nový stav</t>
  </si>
  <si>
    <t>Polohový plán - Stávající stav</t>
  </si>
  <si>
    <t>Polohový plán - Nový stav</t>
  </si>
  <si>
    <t>Napájecí vedení</t>
  </si>
  <si>
    <t>Tabulka kotvení</t>
  </si>
  <si>
    <t>Stavební tabulka</t>
  </si>
  <si>
    <t>Soupis sestavení</t>
  </si>
  <si>
    <t>Montážní tabulka</t>
  </si>
  <si>
    <t>005</t>
  </si>
  <si>
    <t>006</t>
  </si>
  <si>
    <t>Výkaz výměr základů a stožárů</t>
  </si>
  <si>
    <t>Souřadnice podpěr trakčního vedení</t>
  </si>
  <si>
    <t>S622200067_DUSP_PDPS_D2301_SO018101_XX_X_000_000</t>
  </si>
  <si>
    <t>1:1000</t>
  </si>
  <si>
    <t>1:100</t>
  </si>
  <si>
    <t>DUSP+PDPS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</si>
</sst>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top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149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12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5" fillId="0" borderId="1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4" sqref="B4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5" t="s">
        <v>2</v>
      </c>
      <c r="B1" s="139" t="s">
        <v>554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 x14ac:dyDescent="0.2">
      <c r="A2" s="26" t="s">
        <v>11</v>
      </c>
      <c r="B2" s="124" t="s">
        <v>553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6" t="s">
        <v>10</v>
      </c>
      <c r="B3" s="125" t="s">
        <v>555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 x14ac:dyDescent="0.2">
      <c r="A4" s="153" t="s">
        <v>394</v>
      </c>
      <c r="B4" s="125">
        <v>45004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 x14ac:dyDescent="0.2">
      <c r="A5" s="27" t="s">
        <v>370</v>
      </c>
      <c r="B5" s="126" t="s">
        <v>556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 x14ac:dyDescent="0.25">
      <c r="A6" s="28" t="s">
        <v>23</v>
      </c>
      <c r="B6" s="127" t="s">
        <v>557</v>
      </c>
      <c r="C6" s="11"/>
      <c r="D6" s="11"/>
    </row>
    <row r="7" spans="1:32" s="2" customFormat="1" ht="20.100000000000001" customHeight="1" x14ac:dyDescent="0.2">
      <c r="A7" s="25" t="s">
        <v>7</v>
      </c>
      <c r="B7" s="33" t="s">
        <v>364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 x14ac:dyDescent="0.2">
      <c r="A8" s="26" t="s">
        <v>5</v>
      </c>
      <c r="B8" s="32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6" t="s">
        <v>8</v>
      </c>
      <c r="B9" s="124" t="s">
        <v>558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26" t="s">
        <v>5</v>
      </c>
      <c r="B10" s="124" t="s">
        <v>559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25">
      <c r="A11" s="145" t="s">
        <v>210</v>
      </c>
      <c r="B11" s="123" t="s">
        <v>560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">
      <c r="A12" s="12" t="s">
        <v>6</v>
      </c>
      <c r="B12" s="34" t="s">
        <v>561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 x14ac:dyDescent="0.2">
      <c r="A13" s="29" t="s">
        <v>5</v>
      </c>
      <c r="B13" s="128" t="s">
        <v>562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207" t="s">
        <v>22</v>
      </c>
      <c r="B14" s="129" t="s">
        <v>563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208"/>
      <c r="B15" s="130" t="s">
        <v>564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30" t="s">
        <v>67</v>
      </c>
      <c r="B16" s="131" t="s">
        <v>392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31" t="s">
        <v>362</v>
      </c>
      <c r="B17" s="127" t="s">
        <v>565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 x14ac:dyDescent="0.25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 x14ac:dyDescent="0.25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 x14ac:dyDescent="0.25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 x14ac:dyDescent="0.25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 x14ac:dyDescent="0.25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 x14ac:dyDescent="0.25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 x14ac:dyDescent="0.25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 x14ac:dyDescent="0.25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 x14ac:dyDescent="0.25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 x14ac:dyDescent="0.25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 x14ac:dyDescent="0.25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 x14ac:dyDescent="0.25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 x14ac:dyDescent="0.25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x14ac:dyDescent="0.25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 x14ac:dyDescent="0.25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 x14ac:dyDescent="0.25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 x14ac:dyDescent="0.25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 x14ac:dyDescent="0.25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 x14ac:dyDescent="0.25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 x14ac:dyDescent="0.25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 x14ac:dyDescent="0.25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 x14ac:dyDescent="0.25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 x14ac:dyDescent="0.25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 x14ac:dyDescent="0.25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 x14ac:dyDescent="0.25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55" zoomScaleNormal="55" workbookViewId="0">
      <selection sqref="A1:J1"/>
    </sheetView>
  </sheetViews>
  <sheetFormatPr defaultColWidth="8.796875"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9" t="s">
        <v>327</v>
      </c>
      <c r="B1" s="210"/>
      <c r="C1" s="210"/>
      <c r="D1" s="210"/>
      <c r="E1" s="210"/>
      <c r="F1" s="210"/>
      <c r="G1" s="210"/>
      <c r="H1" s="210"/>
      <c r="I1" s="210"/>
      <c r="J1" s="211"/>
      <c r="M1" s="68" t="s">
        <v>343</v>
      </c>
    </row>
    <row r="2" spans="1:41" ht="43.5" customHeight="1" thickBot="1" x14ac:dyDescent="0.4">
      <c r="A2" s="218" t="s">
        <v>362</v>
      </c>
      <c r="B2" s="219"/>
      <c r="C2" s="219" t="str">
        <f>'List stavby'!B17</f>
        <v>[Jan Michalík]</v>
      </c>
      <c r="D2" s="219"/>
      <c r="E2" s="219"/>
      <c r="F2" s="220" t="s">
        <v>360</v>
      </c>
      <c r="G2" s="221"/>
      <c r="H2" s="221"/>
      <c r="I2" s="221"/>
      <c r="J2" s="222"/>
      <c r="M2" s="68"/>
    </row>
    <row r="3" spans="1:41" s="2" customFormat="1" ht="41.25" customHeight="1" thickBot="1" x14ac:dyDescent="0.25">
      <c r="A3" s="212" t="s">
        <v>211</v>
      </c>
      <c r="B3" s="213"/>
      <c r="C3" s="213"/>
      <c r="D3" s="213"/>
      <c r="E3" s="214"/>
      <c r="F3" s="215" t="s">
        <v>212</v>
      </c>
      <c r="G3" s="216"/>
      <c r="H3" s="216"/>
      <c r="I3" s="216"/>
      <c r="J3" s="217"/>
      <c r="K3" s="22"/>
      <c r="L3" s="22"/>
      <c r="M3" s="57" t="s">
        <v>216</v>
      </c>
      <c r="N3" s="59" t="s">
        <v>217</v>
      </c>
      <c r="O3" s="58" t="s">
        <v>328</v>
      </c>
      <c r="P3" s="36" t="s">
        <v>218</v>
      </c>
      <c r="Q3" s="36" t="s">
        <v>219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 x14ac:dyDescent="0.25">
      <c r="A4" s="98" t="s">
        <v>346</v>
      </c>
      <c r="B4" s="99" t="s">
        <v>345</v>
      </c>
      <c r="C4" s="99" t="s">
        <v>344</v>
      </c>
      <c r="D4" s="99" t="s">
        <v>341</v>
      </c>
      <c r="E4" s="99" t="s">
        <v>342</v>
      </c>
      <c r="F4" s="100" t="s">
        <v>346</v>
      </c>
      <c r="G4" s="101" t="s">
        <v>345</v>
      </c>
      <c r="H4" s="101" t="s">
        <v>344</v>
      </c>
      <c r="I4" s="101" t="s">
        <v>341</v>
      </c>
      <c r="J4" s="101" t="s">
        <v>342</v>
      </c>
      <c r="K4" s="3"/>
      <c r="L4" s="3"/>
      <c r="M4" s="37" t="s">
        <v>220</v>
      </c>
      <c r="N4" s="60" t="s">
        <v>221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 x14ac:dyDescent="0.2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222</v>
      </c>
      <c r="N5" s="62" t="s">
        <v>223</v>
      </c>
      <c r="O5" s="63"/>
      <c r="P5" s="40" t="s">
        <v>224</v>
      </c>
      <c r="Q5" s="91" t="s">
        <v>225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 x14ac:dyDescent="0.2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226</v>
      </c>
      <c r="N6" s="62" t="s">
        <v>227</v>
      </c>
      <c r="O6" s="63"/>
      <c r="P6" s="40" t="s">
        <v>224</v>
      </c>
      <c r="Q6" s="91" t="s">
        <v>225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 x14ac:dyDescent="0.2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228</v>
      </c>
      <c r="N7" s="62" t="s">
        <v>229</v>
      </c>
      <c r="O7" s="63"/>
      <c r="P7" s="40" t="s">
        <v>224</v>
      </c>
      <c r="Q7" s="91" t="s">
        <v>225</v>
      </c>
    </row>
    <row r="8" spans="1:41" s="2" customFormat="1" ht="20.100000000000001" customHeight="1" x14ac:dyDescent="0.2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230</v>
      </c>
      <c r="N8" s="62" t="s">
        <v>231</v>
      </c>
      <c r="O8" s="63"/>
      <c r="P8" s="40" t="s">
        <v>224</v>
      </c>
      <c r="Q8" s="91" t="s">
        <v>225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 x14ac:dyDescent="0.2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232</v>
      </c>
      <c r="N9" s="62" t="s">
        <v>233</v>
      </c>
      <c r="O9" s="63"/>
      <c r="P9" s="40" t="s">
        <v>224</v>
      </c>
      <c r="Q9" s="91" t="s">
        <v>225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234</v>
      </c>
      <c r="N10" s="62" t="s">
        <v>235</v>
      </c>
      <c r="O10" s="63"/>
      <c r="P10" s="40" t="s">
        <v>224</v>
      </c>
      <c r="Q10" s="91" t="s">
        <v>225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236</v>
      </c>
      <c r="N11" s="62" t="s">
        <v>237</v>
      </c>
      <c r="O11" s="63"/>
      <c r="P11" s="40" t="s">
        <v>224</v>
      </c>
      <c r="Q11" s="91" t="s">
        <v>225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238</v>
      </c>
      <c r="N12" s="62" t="s">
        <v>239</v>
      </c>
      <c r="O12" s="63"/>
      <c r="P12" s="40" t="s">
        <v>224</v>
      </c>
      <c r="Q12" s="91" t="s">
        <v>225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240</v>
      </c>
      <c r="N13" s="62" t="s">
        <v>241</v>
      </c>
      <c r="O13" s="63"/>
      <c r="P13" s="40" t="s">
        <v>224</v>
      </c>
      <c r="Q13" s="91" t="s">
        <v>225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242</v>
      </c>
      <c r="N14" s="62" t="s">
        <v>243</v>
      </c>
      <c r="O14" s="63"/>
      <c r="P14" s="40" t="s">
        <v>224</v>
      </c>
      <c r="Q14" s="91" t="s">
        <v>225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 x14ac:dyDescent="0.2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244</v>
      </c>
      <c r="N15" s="62" t="s">
        <v>245</v>
      </c>
      <c r="O15" s="63"/>
      <c r="P15" s="40" t="s">
        <v>224</v>
      </c>
      <c r="Q15" s="91" t="s">
        <v>225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246</v>
      </c>
      <c r="N16" s="62" t="s">
        <v>247</v>
      </c>
      <c r="O16" s="63"/>
      <c r="P16" s="40" t="s">
        <v>224</v>
      </c>
      <c r="Q16" s="91" t="s">
        <v>225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248</v>
      </c>
      <c r="N17" s="62" t="s">
        <v>249</v>
      </c>
      <c r="O17" s="63"/>
      <c r="P17" s="40" t="s">
        <v>224</v>
      </c>
      <c r="Q17" s="91" t="s">
        <v>225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250</v>
      </c>
      <c r="N18" s="62" t="s">
        <v>251</v>
      </c>
      <c r="O18" s="63"/>
      <c r="P18" s="40" t="s">
        <v>224</v>
      </c>
      <c r="Q18" s="91" t="s">
        <v>225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252</v>
      </c>
      <c r="N19" s="64" t="s">
        <v>223</v>
      </c>
      <c r="O19" s="65"/>
      <c r="P19" s="42" t="s">
        <v>253</v>
      </c>
      <c r="Q19" s="92" t="s">
        <v>225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 x14ac:dyDescent="0.25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254</v>
      </c>
      <c r="N20" s="64" t="s">
        <v>255</v>
      </c>
      <c r="O20" s="65"/>
      <c r="P20" s="42" t="s">
        <v>253</v>
      </c>
      <c r="Q20" s="92" t="s">
        <v>225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25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256</v>
      </c>
      <c r="N21" s="64" t="s">
        <v>257</v>
      </c>
      <c r="O21" s="65"/>
      <c r="P21" s="42" t="s">
        <v>253</v>
      </c>
      <c r="Q21" s="92" t="s">
        <v>225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 x14ac:dyDescent="0.25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258</v>
      </c>
      <c r="N22" s="64" t="s">
        <v>259</v>
      </c>
      <c r="O22" s="65"/>
      <c r="P22" s="42" t="s">
        <v>253</v>
      </c>
      <c r="Q22" s="92" t="s">
        <v>225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 x14ac:dyDescent="0.25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260</v>
      </c>
      <c r="N23" s="64" t="s">
        <v>229</v>
      </c>
      <c r="O23" s="65"/>
      <c r="P23" s="42" t="s">
        <v>253</v>
      </c>
      <c r="Q23" s="92" t="s">
        <v>225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 x14ac:dyDescent="0.25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261</v>
      </c>
      <c r="N24" s="64" t="s">
        <v>262</v>
      </c>
      <c r="O24" s="65"/>
      <c r="P24" s="42" t="s">
        <v>253</v>
      </c>
      <c r="Q24" s="92" t="s">
        <v>225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 x14ac:dyDescent="0.25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263</v>
      </c>
      <c r="N25" s="64" t="s">
        <v>264</v>
      </c>
      <c r="O25" s="65"/>
      <c r="P25" s="42" t="s">
        <v>253</v>
      </c>
      <c r="Q25" s="92" t="s">
        <v>225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 x14ac:dyDescent="0.25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265</v>
      </c>
      <c r="N26" s="64" t="s">
        <v>266</v>
      </c>
      <c r="O26" s="65"/>
      <c r="P26" s="42" t="s">
        <v>253</v>
      </c>
      <c r="Q26" s="92" t="s">
        <v>225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 x14ac:dyDescent="0.25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267</v>
      </c>
      <c r="N27" s="64" t="s">
        <v>231</v>
      </c>
      <c r="O27" s="65"/>
      <c r="P27" s="42" t="s">
        <v>253</v>
      </c>
      <c r="Q27" s="92" t="s">
        <v>225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 x14ac:dyDescent="0.25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268</v>
      </c>
      <c r="N28" s="64" t="s">
        <v>233</v>
      </c>
      <c r="O28" s="65"/>
      <c r="P28" s="42" t="s">
        <v>253</v>
      </c>
      <c r="Q28" s="92" t="s">
        <v>225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 x14ac:dyDescent="0.25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269</v>
      </c>
      <c r="N29" s="64" t="s">
        <v>270</v>
      </c>
      <c r="O29" s="65"/>
      <c r="P29" s="42" t="s">
        <v>253</v>
      </c>
      <c r="Q29" s="92" t="s">
        <v>225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 x14ac:dyDescent="0.25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271</v>
      </c>
      <c r="N30" s="64" t="s">
        <v>272</v>
      </c>
      <c r="O30" s="65"/>
      <c r="P30" s="42" t="s">
        <v>253</v>
      </c>
      <c r="Q30" s="92" t="s">
        <v>225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 x14ac:dyDescent="0.25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273</v>
      </c>
      <c r="N31" s="64" t="s">
        <v>274</v>
      </c>
      <c r="O31" s="65"/>
      <c r="P31" s="42" t="s">
        <v>253</v>
      </c>
      <c r="Q31" s="92" t="s">
        <v>225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 x14ac:dyDescent="0.25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275</v>
      </c>
      <c r="N32" s="64" t="s">
        <v>243</v>
      </c>
      <c r="O32" s="65"/>
      <c r="P32" s="42" t="s">
        <v>253</v>
      </c>
      <c r="Q32" s="92" t="s">
        <v>225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 x14ac:dyDescent="0.25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276</v>
      </c>
      <c r="N33" s="64" t="s">
        <v>245</v>
      </c>
      <c r="O33" s="65"/>
      <c r="P33" s="42" t="s">
        <v>253</v>
      </c>
      <c r="Q33" s="92" t="s">
        <v>225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 x14ac:dyDescent="0.25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277</v>
      </c>
      <c r="N34" s="64" t="s">
        <v>251</v>
      </c>
      <c r="O34" s="65"/>
      <c r="P34" s="42" t="s">
        <v>253</v>
      </c>
      <c r="Q34" s="92" t="s">
        <v>225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 x14ac:dyDescent="0.25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278</v>
      </c>
      <c r="N35" s="66"/>
      <c r="O35" s="67"/>
      <c r="P35" s="44" t="s">
        <v>224</v>
      </c>
      <c r="Q35" s="93" t="s">
        <v>279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 x14ac:dyDescent="0.25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280</v>
      </c>
      <c r="N36" s="66" t="s">
        <v>281</v>
      </c>
      <c r="O36" s="67"/>
      <c r="P36" s="44" t="s">
        <v>224</v>
      </c>
      <c r="Q36" s="93" t="s">
        <v>279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 x14ac:dyDescent="0.25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282</v>
      </c>
      <c r="N37" s="66" t="s">
        <v>283</v>
      </c>
      <c r="O37" s="67"/>
      <c r="P37" s="44" t="s">
        <v>224</v>
      </c>
      <c r="Q37" s="93" t="s">
        <v>279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 x14ac:dyDescent="0.25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284</v>
      </c>
      <c r="N38" s="47" t="s">
        <v>285</v>
      </c>
      <c r="O38" s="46" t="s">
        <v>286</v>
      </c>
      <c r="P38" s="47" t="s">
        <v>224</v>
      </c>
      <c r="Q38" s="94" t="s">
        <v>287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 x14ac:dyDescent="0.25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284</v>
      </c>
      <c r="N39" s="47" t="s">
        <v>288</v>
      </c>
      <c r="O39" s="46" t="s">
        <v>286</v>
      </c>
      <c r="P39" s="47" t="s">
        <v>224</v>
      </c>
      <c r="Q39" s="94" t="s">
        <v>287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 x14ac:dyDescent="0.25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284</v>
      </c>
      <c r="N40" s="47" t="s">
        <v>289</v>
      </c>
      <c r="O40" s="46" t="s">
        <v>286</v>
      </c>
      <c r="P40" s="47" t="s">
        <v>224</v>
      </c>
      <c r="Q40" s="94" t="s">
        <v>287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 x14ac:dyDescent="0.25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284</v>
      </c>
      <c r="N41" s="47" t="s">
        <v>290</v>
      </c>
      <c r="O41" s="46" t="s">
        <v>286</v>
      </c>
      <c r="P41" s="47" t="s">
        <v>224</v>
      </c>
      <c r="Q41" s="94" t="s">
        <v>287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 x14ac:dyDescent="0.25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291</v>
      </c>
      <c r="N42" s="50" t="s">
        <v>292</v>
      </c>
      <c r="O42" s="49" t="s">
        <v>293</v>
      </c>
      <c r="P42" s="50" t="s">
        <v>253</v>
      </c>
      <c r="Q42" s="95" t="s">
        <v>294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 x14ac:dyDescent="0.25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295</v>
      </c>
      <c r="N43" s="50" t="s">
        <v>296</v>
      </c>
      <c r="O43" s="49" t="s">
        <v>293</v>
      </c>
      <c r="P43" s="50" t="s">
        <v>253</v>
      </c>
      <c r="Q43" s="95" t="s">
        <v>294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 x14ac:dyDescent="0.25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297</v>
      </c>
      <c r="N44" s="53" t="s">
        <v>298</v>
      </c>
      <c r="O44" s="52" t="s">
        <v>299</v>
      </c>
      <c r="P44" s="53" t="s">
        <v>224</v>
      </c>
      <c r="Q44" s="96" t="s">
        <v>300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 x14ac:dyDescent="0.25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301</v>
      </c>
      <c r="N45" s="53" t="s">
        <v>302</v>
      </c>
      <c r="O45" s="52" t="s">
        <v>299</v>
      </c>
      <c r="P45" s="53" t="s">
        <v>224</v>
      </c>
      <c r="Q45" s="96" t="s">
        <v>300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 x14ac:dyDescent="0.25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303</v>
      </c>
      <c r="N46" s="53" t="s">
        <v>304</v>
      </c>
      <c r="O46" s="52" t="s">
        <v>299</v>
      </c>
      <c r="P46" s="53" t="s">
        <v>224</v>
      </c>
      <c r="Q46" s="96" t="s">
        <v>300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 x14ac:dyDescent="0.25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305</v>
      </c>
      <c r="N47" s="53" t="s">
        <v>306</v>
      </c>
      <c r="O47" s="52" t="s">
        <v>299</v>
      </c>
      <c r="P47" s="53" t="s">
        <v>224</v>
      </c>
      <c r="Q47" s="96" t="s">
        <v>300</v>
      </c>
    </row>
    <row r="48" spans="1:39" ht="20.100000000000001" customHeight="1" x14ac:dyDescent="0.25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307</v>
      </c>
      <c r="N48" s="53" t="s">
        <v>308</v>
      </c>
      <c r="O48" s="52" t="s">
        <v>299</v>
      </c>
      <c r="P48" s="53" t="s">
        <v>224</v>
      </c>
      <c r="Q48" s="96" t="s">
        <v>300</v>
      </c>
    </row>
    <row r="49" spans="1:17" ht="20.100000000000001" customHeight="1" x14ac:dyDescent="0.25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309</v>
      </c>
      <c r="N49" s="53" t="s">
        <v>310</v>
      </c>
      <c r="O49" s="52" t="s">
        <v>299</v>
      </c>
      <c r="P49" s="53" t="s">
        <v>224</v>
      </c>
      <c r="Q49" s="96" t="s">
        <v>300</v>
      </c>
    </row>
    <row r="50" spans="1:17" ht="20.100000000000001" customHeight="1" x14ac:dyDescent="0.25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311</v>
      </c>
      <c r="N50" s="53" t="s">
        <v>312</v>
      </c>
      <c r="O50" s="52" t="s">
        <v>299</v>
      </c>
      <c r="P50" s="53" t="s">
        <v>224</v>
      </c>
      <c r="Q50" s="96" t="s">
        <v>300</v>
      </c>
    </row>
    <row r="51" spans="1:17" ht="20.100000000000001" customHeight="1" x14ac:dyDescent="0.25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313</v>
      </c>
      <c r="N51" s="53" t="s">
        <v>314</v>
      </c>
      <c r="O51" s="52" t="s">
        <v>299</v>
      </c>
      <c r="P51" s="53" t="s">
        <v>224</v>
      </c>
      <c r="Q51" s="96" t="s">
        <v>300</v>
      </c>
    </row>
    <row r="52" spans="1:17" ht="20.100000000000001" customHeight="1" x14ac:dyDescent="0.25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315</v>
      </c>
      <c r="N52" s="53" t="s">
        <v>316</v>
      </c>
      <c r="O52" s="52" t="s">
        <v>299</v>
      </c>
      <c r="P52" s="53" t="s">
        <v>224</v>
      </c>
      <c r="Q52" s="96" t="s">
        <v>300</v>
      </c>
    </row>
    <row r="53" spans="1:17" ht="20.100000000000001" customHeight="1" x14ac:dyDescent="0.25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317</v>
      </c>
      <c r="N53" s="53" t="s">
        <v>318</v>
      </c>
      <c r="O53" s="52" t="s">
        <v>299</v>
      </c>
      <c r="P53" s="53" t="s">
        <v>224</v>
      </c>
      <c r="Q53" s="96" t="s">
        <v>300</v>
      </c>
    </row>
    <row r="54" spans="1:17" ht="20.100000000000001" customHeight="1" x14ac:dyDescent="0.25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319</v>
      </c>
      <c r="N54" s="53" t="s">
        <v>320</v>
      </c>
      <c r="O54" s="52" t="s">
        <v>299</v>
      </c>
      <c r="P54" s="53" t="s">
        <v>224</v>
      </c>
      <c r="Q54" s="96" t="s">
        <v>300</v>
      </c>
    </row>
    <row r="55" spans="1:17" ht="20.100000000000001" customHeight="1" x14ac:dyDescent="0.25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321</v>
      </c>
      <c r="N55" s="53" t="s">
        <v>322</v>
      </c>
      <c r="O55" s="52" t="s">
        <v>299</v>
      </c>
      <c r="P55" s="53" t="s">
        <v>224</v>
      </c>
      <c r="Q55" s="96" t="s">
        <v>300</v>
      </c>
    </row>
    <row r="56" spans="1:17" ht="20.100000000000001" customHeight="1" x14ac:dyDescent="0.25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323</v>
      </c>
      <c r="N56" s="53" t="s">
        <v>324</v>
      </c>
      <c r="O56" s="52" t="s">
        <v>299</v>
      </c>
      <c r="P56" s="53" t="s">
        <v>224</v>
      </c>
      <c r="Q56" s="96" t="s">
        <v>300</v>
      </c>
    </row>
    <row r="57" spans="1:17" ht="20.100000000000001" customHeight="1" thickBot="1" x14ac:dyDescent="0.3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325</v>
      </c>
      <c r="N57" s="56" t="s">
        <v>326</v>
      </c>
      <c r="O57" s="55" t="s">
        <v>299</v>
      </c>
      <c r="P57" s="56" t="s">
        <v>224</v>
      </c>
      <c r="Q57" s="97" t="s">
        <v>300</v>
      </c>
    </row>
    <row r="58" spans="1:17" ht="20.100000000000001" customHeight="1" x14ac:dyDescent="0.25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 x14ac:dyDescent="0.25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 x14ac:dyDescent="0.25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 x14ac:dyDescent="0.25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 x14ac:dyDescent="0.25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 x14ac:dyDescent="0.25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 x14ac:dyDescent="0.25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 x14ac:dyDescent="0.25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 x14ac:dyDescent="0.25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 x14ac:dyDescent="0.25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 x14ac:dyDescent="0.25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 x14ac:dyDescent="0.25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 x14ac:dyDescent="0.25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 x14ac:dyDescent="0.25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 x14ac:dyDescent="0.25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 x14ac:dyDescent="0.25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 x14ac:dyDescent="0.25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 x14ac:dyDescent="0.25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 x14ac:dyDescent="0.25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 x14ac:dyDescent="0.25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 x14ac:dyDescent="0.25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 x14ac:dyDescent="0.25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 x14ac:dyDescent="0.25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 x14ac:dyDescent="0.25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 x14ac:dyDescent="0.25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 x14ac:dyDescent="0.25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 x14ac:dyDescent="0.25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 x14ac:dyDescent="0.25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 x14ac:dyDescent="0.25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 x14ac:dyDescent="0.25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 x14ac:dyDescent="0.25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 x14ac:dyDescent="0.25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 x14ac:dyDescent="0.25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 x14ac:dyDescent="0.25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 x14ac:dyDescent="0.25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 x14ac:dyDescent="0.25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 x14ac:dyDescent="0.25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 x14ac:dyDescent="0.25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 x14ac:dyDescent="0.25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 x14ac:dyDescent="0.25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 x14ac:dyDescent="0.25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 x14ac:dyDescent="0.25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 x14ac:dyDescent="0.25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 x14ac:dyDescent="0.25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 x14ac:dyDescent="0.25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 x14ac:dyDescent="0.25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 x14ac:dyDescent="0.25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 x14ac:dyDescent="0.25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 x14ac:dyDescent="0.25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 x14ac:dyDescent="0.25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 x14ac:dyDescent="0.25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 x14ac:dyDescent="0.25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 x14ac:dyDescent="0.25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 x14ac:dyDescent="0.25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 x14ac:dyDescent="0.25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 x14ac:dyDescent="0.25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 x14ac:dyDescent="0.25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 x14ac:dyDescent="0.25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 x14ac:dyDescent="0.25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 x14ac:dyDescent="0.25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 x14ac:dyDescent="0.25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 x14ac:dyDescent="0.25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 x14ac:dyDescent="0.25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 x14ac:dyDescent="0.25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 x14ac:dyDescent="0.25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 x14ac:dyDescent="0.25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 x14ac:dyDescent="0.25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 x14ac:dyDescent="0.25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 x14ac:dyDescent="0.25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 x14ac:dyDescent="0.25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 x14ac:dyDescent="0.25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 x14ac:dyDescent="0.25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 x14ac:dyDescent="0.25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 x14ac:dyDescent="0.25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 x14ac:dyDescent="0.25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 x14ac:dyDescent="0.25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20.100000000000001" customHeight="1" x14ac:dyDescent="0.2">
      <c r="A1" s="255" t="s">
        <v>443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7"/>
    </row>
    <row r="2" spans="1:43" s="2" customFormat="1" ht="20.100000000000001" customHeight="1" x14ac:dyDescent="0.2">
      <c r="A2" s="258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60"/>
    </row>
    <row r="3" spans="1:43" s="2" customFormat="1" ht="20.100000000000001" customHeight="1" x14ac:dyDescent="0.2">
      <c r="A3" s="258"/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60"/>
    </row>
    <row r="4" spans="1:43" s="2" customFormat="1" ht="20.100000000000001" customHeight="1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60"/>
    </row>
    <row r="5" spans="1:43" s="2" customFormat="1" ht="20.100000000000001" customHeight="1" x14ac:dyDescent="0.2">
      <c r="A5" s="261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63"/>
    </row>
    <row r="6" spans="1:43" s="2" customFormat="1" ht="20.100000000000001" customHeight="1" x14ac:dyDescent="0.2">
      <c r="A6" s="282" t="s">
        <v>366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4"/>
    </row>
    <row r="7" spans="1:43" s="2" customFormat="1" ht="20.100000000000001" customHeight="1" x14ac:dyDescent="0.2">
      <c r="A7" s="276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8"/>
    </row>
    <row r="8" spans="1:43" s="2" customFormat="1" ht="20.100000000000001" customHeight="1" x14ac:dyDescent="0.2">
      <c r="A8" s="276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8"/>
    </row>
    <row r="9" spans="1:43" s="2" customFormat="1" ht="20.100000000000001" customHeight="1" x14ac:dyDescent="0.2">
      <c r="A9" s="276"/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8"/>
    </row>
    <row r="10" spans="1:43" s="2" customFormat="1" ht="20.100000000000001" customHeight="1" x14ac:dyDescent="0.2">
      <c r="A10" s="279"/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  <c r="AN10" s="280"/>
      <c r="AO10" s="280"/>
      <c r="AP10" s="280"/>
      <c r="AQ10" s="281"/>
    </row>
    <row r="11" spans="1:43" s="2" customFormat="1" ht="20.100000000000001" customHeight="1" x14ac:dyDescent="0.2">
      <c r="A11" s="287" t="s">
        <v>444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9"/>
      <c r="AC11" s="290" t="s">
        <v>9</v>
      </c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2"/>
    </row>
    <row r="12" spans="1:43" s="2" customFormat="1" ht="20.100000000000001" customHeight="1" x14ac:dyDescent="0.2">
      <c r="A12" s="258"/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67" t="s">
        <v>445</v>
      </c>
      <c r="AD12" s="268"/>
      <c r="AE12" s="268"/>
      <c r="AF12" s="268"/>
      <c r="AG12" s="268"/>
      <c r="AH12" s="268"/>
      <c r="AI12" s="268"/>
      <c r="AJ12" s="268"/>
      <c r="AK12" s="268"/>
      <c r="AL12" s="268"/>
      <c r="AM12" s="268"/>
      <c r="AN12" s="268"/>
      <c r="AO12" s="268"/>
      <c r="AP12" s="268"/>
      <c r="AQ12" s="269"/>
    </row>
    <row r="13" spans="1:43" s="2" customFormat="1" ht="20.100000000000001" customHeight="1" x14ac:dyDescent="0.2">
      <c r="A13" s="258"/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67"/>
      <c r="AD13" s="268"/>
      <c r="AE13" s="268"/>
      <c r="AF13" s="268"/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9"/>
    </row>
    <row r="14" spans="1:43" s="2" customFormat="1" ht="20.100000000000001" customHeight="1" x14ac:dyDescent="0.2">
      <c r="A14" s="258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67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9"/>
    </row>
    <row r="15" spans="1:43" s="2" customFormat="1" ht="20.100000000000001" customHeight="1" x14ac:dyDescent="0.2">
      <c r="A15" s="258"/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67"/>
      <c r="AD15" s="268"/>
      <c r="AE15" s="268"/>
      <c r="AF15" s="268"/>
      <c r="AG15" s="268"/>
      <c r="AH15" s="268"/>
      <c r="AI15" s="268"/>
      <c r="AJ15" s="268"/>
      <c r="AK15" s="268"/>
      <c r="AL15" s="268"/>
      <c r="AM15" s="268"/>
      <c r="AN15" s="268"/>
      <c r="AO15" s="268"/>
      <c r="AP15" s="268"/>
      <c r="AQ15" s="269"/>
    </row>
    <row r="16" spans="1:43" s="2" customFormat="1" ht="20.100000000000001" customHeight="1" x14ac:dyDescent="0.2">
      <c r="A16" s="258"/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67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9"/>
    </row>
    <row r="17" spans="1:43" s="2" customFormat="1" ht="20.100000000000001" customHeight="1" x14ac:dyDescent="0.2">
      <c r="A17" s="258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70"/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2"/>
    </row>
    <row r="18" spans="1:43" s="2" customFormat="1" ht="20.100000000000001" customHeight="1" x14ac:dyDescent="0.2">
      <c r="A18" s="258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93" t="s">
        <v>361</v>
      </c>
      <c r="AD18" s="293"/>
      <c r="AE18" s="293"/>
      <c r="AF18" s="293"/>
      <c r="AG18" s="293"/>
      <c r="AH18" s="293"/>
      <c r="AI18" s="293"/>
      <c r="AJ18" s="293"/>
      <c r="AK18" s="293"/>
      <c r="AL18" s="293"/>
      <c r="AM18" s="293"/>
      <c r="AN18" s="293"/>
      <c r="AO18" s="293"/>
      <c r="AP18" s="293"/>
      <c r="AQ18" s="294"/>
    </row>
    <row r="19" spans="1:43" s="2" customFormat="1" ht="20.100000000000001" customHeight="1" x14ac:dyDescent="0.2">
      <c r="A19" s="258"/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73" t="s">
        <v>446</v>
      </c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5"/>
    </row>
    <row r="20" spans="1:43" s="2" customFormat="1" ht="20.100000000000001" customHeight="1" x14ac:dyDescent="0.2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67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9"/>
    </row>
    <row r="21" spans="1:43" s="2" customFormat="1" ht="20.100000000000001" customHeight="1" x14ac:dyDescent="0.2">
      <c r="A21" s="258"/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59"/>
      <c r="Y21" s="259"/>
      <c r="Z21" s="259"/>
      <c r="AA21" s="259"/>
      <c r="AB21" s="259"/>
      <c r="AC21" s="267"/>
      <c r="AD21" s="268"/>
      <c r="AE21" s="268"/>
      <c r="AF21" s="268"/>
      <c r="AG21" s="268"/>
      <c r="AH21" s="268"/>
      <c r="AI21" s="268"/>
      <c r="AJ21" s="268"/>
      <c r="AK21" s="268"/>
      <c r="AL21" s="268"/>
      <c r="AM21" s="268"/>
      <c r="AN21" s="268"/>
      <c r="AO21" s="268"/>
      <c r="AP21" s="268"/>
      <c r="AQ21" s="269"/>
    </row>
    <row r="22" spans="1:43" s="2" customFormat="1" ht="20.100000000000001" customHeight="1" x14ac:dyDescent="0.2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  <c r="P22" s="259"/>
      <c r="Q22" s="259"/>
      <c r="R22" s="259"/>
      <c r="S22" s="259"/>
      <c r="T22" s="259"/>
      <c r="U22" s="259"/>
      <c r="V22" s="259"/>
      <c r="W22" s="259"/>
      <c r="X22" s="259"/>
      <c r="Y22" s="259"/>
      <c r="Z22" s="259"/>
      <c r="AA22" s="259"/>
      <c r="AB22" s="259"/>
      <c r="AC22" s="267"/>
      <c r="AD22" s="268"/>
      <c r="AE22" s="268"/>
      <c r="AF22" s="268"/>
      <c r="AG22" s="268"/>
      <c r="AH22" s="268"/>
      <c r="AI22" s="268"/>
      <c r="AJ22" s="268"/>
      <c r="AK22" s="268"/>
      <c r="AL22" s="268"/>
      <c r="AM22" s="268"/>
      <c r="AN22" s="268"/>
      <c r="AO22" s="268"/>
      <c r="AP22" s="268"/>
      <c r="AQ22" s="269"/>
    </row>
    <row r="23" spans="1:43" s="2" customFormat="1" ht="20.100000000000001" customHeight="1" x14ac:dyDescent="0.2">
      <c r="A23" s="258"/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67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68"/>
      <c r="AP23" s="268"/>
      <c r="AQ23" s="269"/>
    </row>
    <row r="24" spans="1:43" s="2" customFormat="1" ht="20.100000000000001" customHeight="1" x14ac:dyDescent="0.2">
      <c r="A24" s="258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  <c r="AC24" s="267"/>
      <c r="AD24" s="268"/>
      <c r="AE24" s="268"/>
      <c r="AF24" s="268"/>
      <c r="AG24" s="268"/>
      <c r="AH24" s="268"/>
      <c r="AI24" s="268"/>
      <c r="AJ24" s="268"/>
      <c r="AK24" s="268"/>
      <c r="AL24" s="268"/>
      <c r="AM24" s="268"/>
      <c r="AN24" s="268"/>
      <c r="AO24" s="268"/>
      <c r="AP24" s="268"/>
      <c r="AQ24" s="269"/>
    </row>
    <row r="25" spans="1:43" s="2" customFormat="1" ht="20.100000000000001" customHeight="1" x14ac:dyDescent="0.2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67"/>
      <c r="AD25" s="268"/>
      <c r="AE25" s="268"/>
      <c r="AF25" s="268"/>
      <c r="AG25" s="268"/>
      <c r="AH25" s="268"/>
      <c r="AI25" s="268"/>
      <c r="AJ25" s="268"/>
      <c r="AK25" s="268"/>
      <c r="AL25" s="268"/>
      <c r="AM25" s="268"/>
      <c r="AN25" s="268"/>
      <c r="AO25" s="268"/>
      <c r="AP25" s="268"/>
      <c r="AQ25" s="269"/>
    </row>
    <row r="26" spans="1:43" s="2" customFormat="1" ht="20.100000000000001" customHeight="1" x14ac:dyDescent="0.2">
      <c r="A26" s="258"/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95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7"/>
    </row>
    <row r="27" spans="1:43" s="2" customFormat="1" ht="20.100000000000001" customHeight="1" x14ac:dyDescent="0.2">
      <c r="A27" s="285"/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98" t="s">
        <v>18</v>
      </c>
      <c r="AD27" s="298"/>
      <c r="AE27" s="298"/>
      <c r="AF27" s="298"/>
      <c r="AG27" s="298"/>
      <c r="AH27" s="298"/>
      <c r="AI27" s="298"/>
      <c r="AJ27" s="298"/>
      <c r="AK27" s="298"/>
      <c r="AL27" s="298" t="s">
        <v>17</v>
      </c>
      <c r="AM27" s="298"/>
      <c r="AN27" s="298"/>
      <c r="AO27" s="298"/>
      <c r="AP27" s="298"/>
      <c r="AQ27" s="299"/>
    </row>
    <row r="28" spans="1:43" s="2" customFormat="1" ht="15" customHeight="1" x14ac:dyDescent="0.2">
      <c r="A28" s="264" t="s">
        <v>28</v>
      </c>
      <c r="B28" s="265"/>
      <c r="C28" s="265"/>
      <c r="D28" s="265"/>
      <c r="E28" s="266"/>
      <c r="F28" s="264" t="s">
        <v>17</v>
      </c>
      <c r="G28" s="265"/>
      <c r="H28" s="265"/>
      <c r="I28" s="265"/>
      <c r="J28" s="266"/>
      <c r="K28" s="264" t="s">
        <v>29</v>
      </c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  <c r="AI28" s="265"/>
      <c r="AJ28" s="265"/>
      <c r="AK28" s="266"/>
      <c r="AL28" s="264" t="s">
        <v>206</v>
      </c>
      <c r="AM28" s="265"/>
      <c r="AN28" s="265"/>
      <c r="AO28" s="265"/>
      <c r="AP28" s="265"/>
      <c r="AQ28" s="266"/>
    </row>
    <row r="29" spans="1:43" s="2" customFormat="1" ht="15" customHeight="1" x14ac:dyDescent="0.2">
      <c r="A29" s="300" t="s">
        <v>208</v>
      </c>
      <c r="B29" s="301"/>
      <c r="C29" s="301"/>
      <c r="D29" s="301"/>
      <c r="E29" s="302"/>
      <c r="F29" s="306">
        <v>43738</v>
      </c>
      <c r="G29" s="307"/>
      <c r="H29" s="307"/>
      <c r="I29" s="307"/>
      <c r="J29" s="308"/>
      <c r="K29" s="264" t="s">
        <v>205</v>
      </c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  <c r="AI29" s="265"/>
      <c r="AJ29" s="265"/>
      <c r="AK29" s="266"/>
      <c r="AL29" s="264" t="s">
        <v>207</v>
      </c>
      <c r="AM29" s="265"/>
      <c r="AN29" s="265"/>
      <c r="AO29" s="265"/>
      <c r="AP29" s="265"/>
      <c r="AQ29" s="266"/>
    </row>
    <row r="30" spans="1:43" s="2" customFormat="1" ht="15" customHeight="1" x14ac:dyDescent="0.2">
      <c r="A30" s="300"/>
      <c r="B30" s="301"/>
      <c r="C30" s="301"/>
      <c r="D30" s="301"/>
      <c r="E30" s="302"/>
      <c r="F30" s="303"/>
      <c r="G30" s="304"/>
      <c r="H30" s="304"/>
      <c r="I30" s="304"/>
      <c r="J30" s="305"/>
      <c r="K30" s="264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  <c r="AI30" s="265"/>
      <c r="AJ30" s="265"/>
      <c r="AK30" s="266"/>
      <c r="AL30" s="303"/>
      <c r="AM30" s="304"/>
      <c r="AN30" s="304"/>
      <c r="AO30" s="304"/>
      <c r="AP30" s="304"/>
      <c r="AQ30" s="305"/>
    </row>
    <row r="31" spans="1:43" s="2" customFormat="1" ht="15" customHeight="1" x14ac:dyDescent="0.2">
      <c r="A31" s="300"/>
      <c r="B31" s="301"/>
      <c r="C31" s="301"/>
      <c r="D31" s="301"/>
      <c r="E31" s="302"/>
      <c r="F31" s="303"/>
      <c r="G31" s="304"/>
      <c r="H31" s="304"/>
      <c r="I31" s="304"/>
      <c r="J31" s="305"/>
      <c r="K31" s="264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  <c r="AI31" s="265"/>
      <c r="AJ31" s="265"/>
      <c r="AK31" s="266"/>
      <c r="AL31" s="303"/>
      <c r="AM31" s="304"/>
      <c r="AN31" s="304"/>
      <c r="AO31" s="304"/>
      <c r="AP31" s="304"/>
      <c r="AQ31" s="305"/>
    </row>
    <row r="32" spans="1:43" s="2" customFormat="1" ht="15" customHeight="1" x14ac:dyDescent="0.2">
      <c r="A32" s="300"/>
      <c r="B32" s="301"/>
      <c r="C32" s="301"/>
      <c r="D32" s="301"/>
      <c r="E32" s="302"/>
      <c r="F32" s="303"/>
      <c r="G32" s="304"/>
      <c r="H32" s="304"/>
      <c r="I32" s="304"/>
      <c r="J32" s="305"/>
      <c r="K32" s="264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6"/>
      <c r="AL32" s="303"/>
      <c r="AM32" s="304"/>
      <c r="AN32" s="304"/>
      <c r="AO32" s="304"/>
      <c r="AP32" s="304"/>
      <c r="AQ32" s="305"/>
    </row>
    <row r="33" spans="1:74" s="2" customFormat="1" ht="15" customHeight="1" thickBot="1" x14ac:dyDescent="0.25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</row>
    <row r="34" spans="1:74" s="2" customFormat="1" ht="15" customHeight="1" thickTop="1" x14ac:dyDescent="0.2">
      <c r="A34" s="230" t="s">
        <v>7</v>
      </c>
      <c r="B34" s="231"/>
      <c r="C34" s="231"/>
      <c r="D34" s="231"/>
      <c r="E34" s="231"/>
      <c r="F34" s="231"/>
      <c r="G34" s="231"/>
      <c r="H34" s="231"/>
      <c r="I34" s="231"/>
      <c r="J34" s="232"/>
      <c r="K34" s="233" t="str">
        <f>'List stavby'!B7</f>
        <v>Správa železnic, státní organizace</v>
      </c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4"/>
      <c r="AB34" s="235" t="s">
        <v>19</v>
      </c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6"/>
      <c r="AO34" s="236"/>
      <c r="AP34" s="236"/>
      <c r="AQ34" s="237"/>
    </row>
    <row r="35" spans="1:74" s="2" customFormat="1" ht="15" customHeight="1" x14ac:dyDescent="0.2">
      <c r="A35" s="244" t="s">
        <v>5</v>
      </c>
      <c r="B35" s="245"/>
      <c r="C35" s="245"/>
      <c r="D35" s="245"/>
      <c r="E35" s="245"/>
      <c r="F35" s="245"/>
      <c r="G35" s="245"/>
      <c r="H35" s="245"/>
      <c r="I35" s="245"/>
      <c r="J35" s="246"/>
      <c r="K35" s="247" t="str">
        <f>'List stavby'!B8</f>
        <v>Dlážděná 1003/7, 110 00 Praha 1</v>
      </c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48"/>
      <c r="AB35" s="238"/>
      <c r="AC35" s="239"/>
      <c r="AD35" s="239"/>
      <c r="AE35" s="239"/>
      <c r="AF35" s="239"/>
      <c r="AG35" s="239"/>
      <c r="AH35" s="239"/>
      <c r="AI35" s="239"/>
      <c r="AJ35" s="239"/>
      <c r="AK35" s="239"/>
      <c r="AL35" s="239"/>
      <c r="AM35" s="239"/>
      <c r="AN35" s="239"/>
      <c r="AO35" s="239"/>
      <c r="AP35" s="239"/>
      <c r="AQ35" s="240"/>
    </row>
    <row r="36" spans="1:74" s="2" customFormat="1" ht="15" customHeight="1" x14ac:dyDescent="0.2">
      <c r="A36" s="244" t="s">
        <v>8</v>
      </c>
      <c r="B36" s="245"/>
      <c r="C36" s="245"/>
      <c r="D36" s="245"/>
      <c r="E36" s="245"/>
      <c r="F36" s="245"/>
      <c r="G36" s="245"/>
      <c r="H36" s="245"/>
      <c r="I36" s="245"/>
      <c r="J36" s="246"/>
      <c r="K36" s="247" t="str">
        <f>'List stavby'!B9</f>
        <v>[Oblastní ředitelství Brno]</v>
      </c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8"/>
      <c r="AB36" s="238"/>
      <c r="AC36" s="239"/>
      <c r="AD36" s="239"/>
      <c r="AE36" s="239"/>
      <c r="AF36" s="239"/>
      <c r="AG36" s="239"/>
      <c r="AH36" s="239"/>
      <c r="AI36" s="239"/>
      <c r="AJ36" s="239"/>
      <c r="AK36" s="239"/>
      <c r="AL36" s="239"/>
      <c r="AM36" s="239"/>
      <c r="AN36" s="239"/>
      <c r="AO36" s="239"/>
      <c r="AP36" s="239"/>
      <c r="AQ36" s="240"/>
    </row>
    <row r="37" spans="1:74" s="2" customFormat="1" ht="15" customHeight="1" thickBot="1" x14ac:dyDescent="0.25">
      <c r="A37" s="249" t="s">
        <v>5</v>
      </c>
      <c r="B37" s="250"/>
      <c r="C37" s="250"/>
      <c r="D37" s="250"/>
      <c r="E37" s="250"/>
      <c r="F37" s="250"/>
      <c r="G37" s="250"/>
      <c r="H37" s="250"/>
      <c r="I37" s="250"/>
      <c r="J37" s="251"/>
      <c r="K37" s="252" t="str">
        <f>'List stavby'!B10</f>
        <v>[Kounicova 688/26, 611 43 Brno]</v>
      </c>
      <c r="L37" s="250"/>
      <c r="M37" s="250"/>
      <c r="N37" s="250"/>
      <c r="O37" s="250"/>
      <c r="P37" s="250"/>
      <c r="Q37" s="250"/>
      <c r="R37" s="250"/>
      <c r="S37" s="250"/>
      <c r="T37" s="250"/>
      <c r="U37" s="250"/>
      <c r="V37" s="250"/>
      <c r="W37" s="250"/>
      <c r="X37" s="250"/>
      <c r="Y37" s="250"/>
      <c r="Z37" s="250"/>
      <c r="AA37" s="253"/>
      <c r="AB37" s="241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242"/>
      <c r="AP37" s="242"/>
      <c r="AQ37" s="243"/>
    </row>
    <row r="38" spans="1:74" s="2" customFormat="1" ht="15" customHeight="1" thickTop="1" thickBot="1" x14ac:dyDescent="0.25">
      <c r="A38" s="254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254"/>
      <c r="AP38" s="254"/>
      <c r="AQ38" s="254"/>
    </row>
    <row r="39" spans="1:74" s="2" customFormat="1" ht="15" customHeight="1" thickTop="1" x14ac:dyDescent="0.2">
      <c r="A39" s="230" t="s">
        <v>365</v>
      </c>
      <c r="B39" s="231"/>
      <c r="C39" s="231"/>
      <c r="D39" s="231"/>
      <c r="E39" s="231"/>
      <c r="F39" s="231"/>
      <c r="G39" s="231"/>
      <c r="H39" s="231"/>
      <c r="I39" s="231"/>
      <c r="J39" s="232"/>
      <c r="K39" s="233" t="str">
        <f>'List stavby'!B12</f>
        <v>[Elektrizace železnic Praha a.s.]</v>
      </c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4"/>
      <c r="AB39" s="309" t="s">
        <v>19</v>
      </c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1"/>
      <c r="BV39" s="138"/>
    </row>
    <row r="40" spans="1:74" s="2" customFormat="1" ht="15" customHeight="1" x14ac:dyDescent="0.2">
      <c r="A40" s="244" t="s">
        <v>5</v>
      </c>
      <c r="B40" s="245"/>
      <c r="C40" s="245"/>
      <c r="D40" s="245"/>
      <c r="E40" s="245"/>
      <c r="F40" s="245"/>
      <c r="G40" s="245"/>
      <c r="H40" s="245"/>
      <c r="I40" s="245"/>
      <c r="J40" s="246"/>
      <c r="K40" s="247" t="str">
        <f>'List stavby'!B13</f>
        <v>[nám. Hrdinů 1693/4a, 140 00 Praha 4]</v>
      </c>
      <c r="L40" s="245"/>
      <c r="M40" s="245"/>
      <c r="N40" s="245"/>
      <c r="O40" s="245"/>
      <c r="P40" s="245"/>
      <c r="Q40" s="245"/>
      <c r="R40" s="245"/>
      <c r="S40" s="245"/>
      <c r="T40" s="245"/>
      <c r="U40" s="245"/>
      <c r="V40" s="245"/>
      <c r="W40" s="245"/>
      <c r="X40" s="245"/>
      <c r="Y40" s="245"/>
      <c r="Z40" s="245"/>
      <c r="AA40" s="248"/>
      <c r="AB40" s="312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4"/>
    </row>
    <row r="41" spans="1:74" s="2" customFormat="1" ht="15" customHeight="1" x14ac:dyDescent="0.2">
      <c r="A41" s="318" t="s">
        <v>22</v>
      </c>
      <c r="B41" s="319"/>
      <c r="C41" s="319"/>
      <c r="D41" s="319"/>
      <c r="E41" s="319"/>
      <c r="F41" s="319"/>
      <c r="G41" s="319"/>
      <c r="H41" s="319"/>
      <c r="I41" s="319"/>
      <c r="J41" s="320"/>
      <c r="K41" s="4" t="s">
        <v>20</v>
      </c>
      <c r="L41" s="245" t="str">
        <f>'List stavby'!B14</f>
        <v>[ +420 296 500 111]</v>
      </c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  <c r="Y41" s="245"/>
      <c r="Z41" s="245"/>
      <c r="AA41" s="248"/>
      <c r="AB41" s="312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  <c r="AM41" s="313"/>
      <c r="AN41" s="313"/>
      <c r="AO41" s="313"/>
      <c r="AP41" s="313"/>
      <c r="AQ41" s="314"/>
    </row>
    <row r="42" spans="1:74" s="2" customFormat="1" ht="15" customHeight="1" x14ac:dyDescent="0.2">
      <c r="A42" s="321"/>
      <c r="B42" s="322"/>
      <c r="C42" s="322"/>
      <c r="D42" s="322"/>
      <c r="E42" s="322"/>
      <c r="F42" s="322"/>
      <c r="G42" s="322"/>
      <c r="H42" s="322"/>
      <c r="I42" s="322"/>
      <c r="J42" s="323"/>
      <c r="K42" s="4" t="s">
        <v>21</v>
      </c>
      <c r="L42" s="324" t="str">
        <f>'List stavby'!B15</f>
        <v>[info@elzel.cz]</v>
      </c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5"/>
      <c r="AB42" s="315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7"/>
    </row>
    <row r="43" spans="1:74" s="2" customFormat="1" ht="15" customHeight="1" thickBot="1" x14ac:dyDescent="0.25">
      <c r="A43" s="135" t="s">
        <v>362</v>
      </c>
      <c r="B43" s="136"/>
      <c r="C43" s="136"/>
      <c r="D43" s="136"/>
      <c r="E43" s="136"/>
      <c r="F43" s="136"/>
      <c r="G43" s="136"/>
      <c r="H43" s="136"/>
      <c r="I43" s="136"/>
      <c r="J43" s="136"/>
      <c r="K43" s="223" t="str">
        <f>'List stavby'!B17</f>
        <v>[Jan Michalík]</v>
      </c>
      <c r="L43" s="223"/>
      <c r="M43" s="223"/>
      <c r="N43" s="223"/>
      <c r="O43" s="223"/>
      <c r="P43" s="223"/>
      <c r="Q43" s="223"/>
      <c r="R43" s="223"/>
      <c r="S43" s="223"/>
      <c r="T43" s="362"/>
      <c r="U43" s="338" t="s">
        <v>67</v>
      </c>
      <c r="V43" s="339"/>
      <c r="W43" s="339"/>
      <c r="X43" s="339"/>
      <c r="Y43" s="339"/>
      <c r="Z43" s="339"/>
      <c r="AA43" s="342" t="str">
        <f>'List stavby'!B16</f>
        <v>[XYZ ]</v>
      </c>
      <c r="AB43" s="342"/>
      <c r="AC43" s="342"/>
      <c r="AD43" s="342"/>
      <c r="AE43" s="342"/>
      <c r="AF43" s="343"/>
      <c r="AG43" s="338" t="s">
        <v>370</v>
      </c>
      <c r="AH43" s="339"/>
      <c r="AI43" s="339"/>
      <c r="AJ43" s="339"/>
      <c r="AK43" s="339"/>
      <c r="AL43" s="339"/>
      <c r="AM43" s="340" t="str">
        <f>'List stavby'!B5</f>
        <v>S622200067</v>
      </c>
      <c r="AN43" s="340"/>
      <c r="AO43" s="340"/>
      <c r="AP43" s="340"/>
      <c r="AQ43" s="341"/>
    </row>
    <row r="44" spans="1:74" s="2" customFormat="1" ht="15" customHeight="1" thickTop="1" thickBot="1" x14ac:dyDescent="0.25">
      <c r="A44" s="254"/>
      <c r="B44" s="254"/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4"/>
      <c r="AK44" s="254"/>
      <c r="AL44" s="254"/>
      <c r="AM44" s="254"/>
      <c r="AN44" s="254"/>
      <c r="AO44" s="254"/>
      <c r="AP44" s="254"/>
      <c r="AQ44" s="254"/>
    </row>
    <row r="45" spans="1:74" s="2" customFormat="1" ht="30" customHeight="1" thickTop="1" x14ac:dyDescent="0.2">
      <c r="A45" s="344" t="s">
        <v>2</v>
      </c>
      <c r="B45" s="345"/>
      <c r="C45" s="345"/>
      <c r="D45" s="345"/>
      <c r="E45" s="345"/>
      <c r="F45" s="345"/>
      <c r="G45" s="345"/>
      <c r="H45" s="345"/>
      <c r="I45" s="345"/>
      <c r="J45" s="346"/>
      <c r="K45" s="353" t="str">
        <f>'List stavby'!B1</f>
        <v>[Posun neutrálního pole v zastávce Sázavka]</v>
      </c>
      <c r="L45" s="354"/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5"/>
      <c r="AG45" s="326" t="s">
        <v>11</v>
      </c>
      <c r="AH45" s="327"/>
      <c r="AI45" s="327"/>
      <c r="AJ45" s="327"/>
      <c r="AK45" s="327"/>
      <c r="AL45" s="327"/>
      <c r="AM45" s="327"/>
      <c r="AN45" s="327"/>
      <c r="AO45" s="327"/>
      <c r="AP45" s="327"/>
      <c r="AQ45" s="328"/>
    </row>
    <row r="46" spans="1:74" s="2" customFormat="1" ht="30" customHeight="1" x14ac:dyDescent="0.2">
      <c r="A46" s="347"/>
      <c r="B46" s="348"/>
      <c r="C46" s="348"/>
      <c r="D46" s="348"/>
      <c r="E46" s="348"/>
      <c r="F46" s="348"/>
      <c r="G46" s="348"/>
      <c r="H46" s="348"/>
      <c r="I46" s="348"/>
      <c r="J46" s="349"/>
      <c r="K46" s="356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8"/>
      <c r="AG46" s="329" t="str">
        <f>'List stavby'!B2</f>
        <v>DSPS</v>
      </c>
      <c r="AH46" s="330"/>
      <c r="AI46" s="330"/>
      <c r="AJ46" s="330"/>
      <c r="AK46" s="330"/>
      <c r="AL46" s="330"/>
      <c r="AM46" s="330"/>
      <c r="AN46" s="330"/>
      <c r="AO46" s="330"/>
      <c r="AP46" s="330"/>
      <c r="AQ46" s="331"/>
    </row>
    <row r="47" spans="1:74" s="2" customFormat="1" ht="30" customHeight="1" x14ac:dyDescent="0.2">
      <c r="A47" s="347"/>
      <c r="B47" s="348"/>
      <c r="C47" s="348"/>
      <c r="D47" s="348"/>
      <c r="E47" s="348"/>
      <c r="F47" s="348"/>
      <c r="G47" s="348"/>
      <c r="H47" s="348"/>
      <c r="I47" s="348"/>
      <c r="J47" s="349"/>
      <c r="K47" s="356"/>
      <c r="L47" s="357"/>
      <c r="M47" s="357"/>
      <c r="N47" s="357"/>
      <c r="O47" s="357"/>
      <c r="P47" s="357"/>
      <c r="Q47" s="357"/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8"/>
      <c r="AG47" s="332" t="s">
        <v>368</v>
      </c>
      <c r="AH47" s="333"/>
      <c r="AI47" s="333"/>
      <c r="AJ47" s="333"/>
      <c r="AK47" s="333"/>
      <c r="AL47" s="333"/>
      <c r="AM47" s="333"/>
      <c r="AN47" s="333"/>
      <c r="AO47" s="333"/>
      <c r="AP47" s="333"/>
      <c r="AQ47" s="334"/>
    </row>
    <row r="48" spans="1:74" s="2" customFormat="1" ht="30" customHeight="1" x14ac:dyDescent="0.2">
      <c r="A48" s="350"/>
      <c r="B48" s="351"/>
      <c r="C48" s="351"/>
      <c r="D48" s="351"/>
      <c r="E48" s="351"/>
      <c r="F48" s="351"/>
      <c r="G48" s="351"/>
      <c r="H48" s="351"/>
      <c r="I48" s="351"/>
      <c r="J48" s="352"/>
      <c r="K48" s="359"/>
      <c r="L48" s="360"/>
      <c r="M48" s="360"/>
      <c r="N48" s="360"/>
      <c r="O48" s="360"/>
      <c r="P48" s="360"/>
      <c r="Q48" s="360"/>
      <c r="R48" s="360"/>
      <c r="S48" s="360"/>
      <c r="T48" s="360"/>
      <c r="U48" s="360"/>
      <c r="V48" s="360"/>
      <c r="W48" s="360"/>
      <c r="X48" s="360"/>
      <c r="Y48" s="360"/>
      <c r="Z48" s="360"/>
      <c r="AA48" s="360"/>
      <c r="AB48" s="360"/>
      <c r="AC48" s="360"/>
      <c r="AD48" s="360"/>
      <c r="AE48" s="360"/>
      <c r="AF48" s="361"/>
      <c r="AG48" s="335" t="str">
        <f>'List stavby'!B3</f>
        <v>[19.03.2023]</v>
      </c>
      <c r="AH48" s="336"/>
      <c r="AI48" s="336"/>
      <c r="AJ48" s="336"/>
      <c r="AK48" s="336"/>
      <c r="AL48" s="336"/>
      <c r="AM48" s="336"/>
      <c r="AN48" s="336"/>
      <c r="AO48" s="336"/>
      <c r="AP48" s="336"/>
      <c r="AQ48" s="337"/>
    </row>
    <row r="49" spans="1:43" s="2" customFormat="1" ht="20.100000000000001" customHeight="1" thickBot="1" x14ac:dyDescent="0.25">
      <c r="A49" s="225" t="s">
        <v>23</v>
      </c>
      <c r="B49" s="223"/>
      <c r="C49" s="223"/>
      <c r="D49" s="223"/>
      <c r="E49" s="226" t="str">
        <f>'List stavby'!B6</f>
        <v>[Vysočina]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7"/>
      <c r="U49" s="137" t="s">
        <v>24</v>
      </c>
      <c r="V49" s="136"/>
      <c r="W49" s="136"/>
      <c r="X49" s="136"/>
      <c r="Y49" s="136"/>
      <c r="Z49" s="136"/>
      <c r="AA49" s="223" t="s">
        <v>396</v>
      </c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4"/>
    </row>
    <row r="50" spans="1:43" s="2" customFormat="1" ht="9.9499999999999993" customHeight="1" thickTop="1" x14ac:dyDescent="0.2">
      <c r="A50" s="364" t="s">
        <v>370</v>
      </c>
      <c r="B50" s="365"/>
      <c r="C50" s="365"/>
      <c r="D50" s="365"/>
      <c r="E50" s="365"/>
      <c r="F50" s="365"/>
      <c r="G50" s="365"/>
      <c r="H50" s="365"/>
      <c r="I50" s="365"/>
      <c r="J50" s="366"/>
      <c r="K50" s="367" t="s">
        <v>11</v>
      </c>
      <c r="L50" s="365"/>
      <c r="M50" s="365"/>
      <c r="N50" s="365"/>
      <c r="O50" s="366"/>
      <c r="P50" s="367" t="s">
        <v>55</v>
      </c>
      <c r="Q50" s="365"/>
      <c r="R50" s="365"/>
      <c r="S50" s="365"/>
      <c r="T50" s="365"/>
      <c r="U50" s="366"/>
      <c r="V50" s="367" t="s">
        <v>69</v>
      </c>
      <c r="W50" s="365"/>
      <c r="X50" s="365"/>
      <c r="Y50" s="365"/>
      <c r="Z50" s="365"/>
      <c r="AA50" s="365"/>
      <c r="AB50" s="365"/>
      <c r="AC50" s="365"/>
      <c r="AD50" s="366"/>
      <c r="AE50" s="367" t="s">
        <v>65</v>
      </c>
      <c r="AF50" s="365"/>
      <c r="AG50" s="366"/>
      <c r="AH50" s="133" t="s">
        <v>68</v>
      </c>
      <c r="AI50" s="134"/>
      <c r="AJ50" s="134"/>
      <c r="AK50" s="134"/>
      <c r="AL50" s="134"/>
      <c r="AM50" s="134"/>
      <c r="AN50" s="133" t="s">
        <v>367</v>
      </c>
      <c r="AO50" s="134"/>
      <c r="AP50" s="134"/>
      <c r="AQ50" s="132"/>
    </row>
    <row r="51" spans="1:43" ht="15" customHeight="1" x14ac:dyDescent="0.25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2</v>
      </c>
      <c r="F51" s="15" t="str">
        <f>MID(AM43,6,1)</f>
        <v>0</v>
      </c>
      <c r="G51" s="15" t="str">
        <f>MID(AM43,7,1)</f>
        <v>0</v>
      </c>
      <c r="H51" s="15" t="str">
        <f>MID(AM43,8,1)</f>
        <v>0</v>
      </c>
      <c r="I51" s="15" t="str">
        <f>MID(AM43,9,1)</f>
        <v>6</v>
      </c>
      <c r="J51" s="15" t="str">
        <f>MID(AM43,10,1)</f>
        <v>7</v>
      </c>
      <c r="K51" s="15" t="s">
        <v>1</v>
      </c>
      <c r="L51" s="15" t="str">
        <f>IF(MID($AG$46,1,1)="","X",MID($AG$46,1,1))</f>
        <v>D</v>
      </c>
      <c r="M51" s="15" t="str">
        <f>IF(MID($AG$46,2,1)="","X",MID($AG$46,2,1))</f>
        <v>S</v>
      </c>
      <c r="N51" s="15" t="str">
        <f>IF(MID($AG$46,3,1)="","X",MID($AG$46,3,1))</f>
        <v>P</v>
      </c>
      <c r="O51" s="15" t="str">
        <f>IF(MID($AG$46,4,1)="","X",MID($AG$46,4,1))</f>
        <v>S</v>
      </c>
      <c r="P51" s="15" t="s">
        <v>1</v>
      </c>
      <c r="Q51" s="15" t="s">
        <v>0</v>
      </c>
      <c r="R51" s="15" t="s">
        <v>0</v>
      </c>
      <c r="S51" s="15" t="s">
        <v>0</v>
      </c>
      <c r="T51" s="15" t="s">
        <v>0</v>
      </c>
      <c r="U51" s="15" t="s">
        <v>0</v>
      </c>
      <c r="V51" s="15" t="s">
        <v>1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1</v>
      </c>
      <c r="AF51" s="15" t="s">
        <v>0</v>
      </c>
      <c r="AG51" s="15" t="s">
        <v>0</v>
      </c>
      <c r="AH51" s="15" t="s">
        <v>1</v>
      </c>
      <c r="AI51" s="15" t="str">
        <f>IF(MID(AL44,1,1)="","X",MID(AL44,1,1))</f>
        <v>X</v>
      </c>
      <c r="AJ51" s="15" t="s">
        <v>1</v>
      </c>
      <c r="AK51" s="15" t="s">
        <v>0</v>
      </c>
      <c r="AL51" s="15" t="s">
        <v>0</v>
      </c>
      <c r="AM51" s="15" t="s">
        <v>0</v>
      </c>
      <c r="AN51" s="15" t="s">
        <v>1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 x14ac:dyDescent="0.25">
      <c r="A52" s="363" t="s">
        <v>201</v>
      </c>
      <c r="B52" s="363"/>
      <c r="C52" s="363"/>
      <c r="D52" s="363"/>
      <c r="E52" s="363"/>
      <c r="F52" s="363"/>
      <c r="G52" s="363"/>
      <c r="H52" s="363"/>
      <c r="I52" s="363"/>
      <c r="J52" s="363"/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3"/>
      <c r="AH52" s="363"/>
      <c r="AI52" s="363"/>
      <c r="AJ52" s="363"/>
      <c r="AK52" s="363"/>
      <c r="AL52" s="363"/>
      <c r="AM52" s="363"/>
      <c r="AN52" s="363"/>
      <c r="AO52" s="363"/>
      <c r="AP52" s="363"/>
      <c r="AQ52" s="363"/>
    </row>
    <row r="53" spans="1:43" x14ac:dyDescent="0.25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</row>
  </sheetData>
  <mergeCells count="73">
    <mergeCell ref="A52:AQ52"/>
    <mergeCell ref="A50:J50"/>
    <mergeCell ref="K50:O50"/>
    <mergeCell ref="P50:U50"/>
    <mergeCell ref="V50:AD50"/>
    <mergeCell ref="AE50:AG50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K39:AA39"/>
    <mergeCell ref="AB39:AQ42"/>
    <mergeCell ref="A40:J40"/>
    <mergeCell ref="K40:AA40"/>
    <mergeCell ref="A41:J42"/>
    <mergeCell ref="L41:AA41"/>
    <mergeCell ref="L42:AA42"/>
    <mergeCell ref="A31:E31"/>
    <mergeCell ref="F31:J31"/>
    <mergeCell ref="K31:AK31"/>
    <mergeCell ref="AL31:AQ31"/>
    <mergeCell ref="A32:E32"/>
    <mergeCell ref="F32:J32"/>
    <mergeCell ref="K32:AK32"/>
    <mergeCell ref="AL32:AQ32"/>
    <mergeCell ref="A30:E30"/>
    <mergeCell ref="F30:J30"/>
    <mergeCell ref="K30:AK30"/>
    <mergeCell ref="AL30:AQ30"/>
    <mergeCell ref="A29:E29"/>
    <mergeCell ref="F29:J29"/>
    <mergeCell ref="K29:AK29"/>
    <mergeCell ref="AL29:AQ2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 x14ac:dyDescent="0.25">
      <c r="A1" s="462" t="s">
        <v>447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392"/>
      <c r="AI1" s="392"/>
      <c r="AJ1" s="392"/>
      <c r="AK1" s="392"/>
      <c r="AL1" s="392"/>
      <c r="AM1" s="392"/>
      <c r="AN1" s="392"/>
      <c r="AO1" s="392"/>
      <c r="AP1" s="392"/>
      <c r="AQ1" s="393"/>
      <c r="AV1" s="386" t="s">
        <v>422</v>
      </c>
      <c r="AW1" s="387"/>
    </row>
    <row r="2" spans="1:49" s="2" customFormat="1" ht="21" customHeight="1" thickBot="1" x14ac:dyDescent="0.25">
      <c r="A2" s="463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20"/>
      <c r="AV2" s="154" t="s">
        <v>376</v>
      </c>
      <c r="AW2" s="155" t="s">
        <v>397</v>
      </c>
    </row>
    <row r="3" spans="1:49" s="2" customFormat="1" ht="21" customHeight="1" x14ac:dyDescent="0.2">
      <c r="A3" s="463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20"/>
      <c r="AV3" s="168" t="s">
        <v>37</v>
      </c>
      <c r="AW3" s="169" t="s">
        <v>398</v>
      </c>
    </row>
    <row r="4" spans="1:49" s="2" customFormat="1" ht="20.100000000000001" customHeight="1" x14ac:dyDescent="0.2">
      <c r="A4" s="464"/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465"/>
      <c r="T4" s="465"/>
      <c r="U4" s="465"/>
      <c r="V4" s="465"/>
      <c r="W4" s="465"/>
      <c r="X4" s="465"/>
      <c r="Y4" s="465"/>
      <c r="Z4" s="465"/>
      <c r="AA4" s="465"/>
      <c r="AB4" s="465"/>
      <c r="AC4" s="465"/>
      <c r="AD4" s="465"/>
      <c r="AE4" s="465"/>
      <c r="AF4" s="465"/>
      <c r="AG4" s="465"/>
      <c r="AH4" s="465"/>
      <c r="AI4" s="465"/>
      <c r="AJ4" s="465"/>
      <c r="AK4" s="465"/>
      <c r="AL4" s="465"/>
      <c r="AM4" s="465"/>
      <c r="AN4" s="465"/>
      <c r="AO4" s="465"/>
      <c r="AP4" s="465"/>
      <c r="AQ4" s="466"/>
      <c r="AV4" s="164" t="s">
        <v>70</v>
      </c>
      <c r="AW4" s="158" t="s">
        <v>71</v>
      </c>
    </row>
    <row r="5" spans="1:49" s="2" customFormat="1" ht="20.100000000000001" customHeight="1" x14ac:dyDescent="0.2">
      <c r="A5" s="261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62"/>
      <c r="AQ5" s="263"/>
      <c r="AV5" s="165" t="s">
        <v>377</v>
      </c>
      <c r="AW5" s="156" t="s">
        <v>399</v>
      </c>
    </row>
    <row r="6" spans="1:49" s="2" customFormat="1" ht="20.100000000000001" customHeight="1" x14ac:dyDescent="0.2">
      <c r="A6" s="282" t="s">
        <v>366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467"/>
      <c r="AC6" s="290" t="s">
        <v>9</v>
      </c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2"/>
      <c r="AV6" s="165" t="s">
        <v>378</v>
      </c>
      <c r="AW6" s="157" t="s">
        <v>372</v>
      </c>
    </row>
    <row r="7" spans="1:49" s="2" customFormat="1" ht="20.100000000000001" customHeight="1" x14ac:dyDescent="0.2">
      <c r="A7" s="463"/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468"/>
      <c r="AC7" s="268" t="s">
        <v>445</v>
      </c>
      <c r="AD7" s="470"/>
      <c r="AE7" s="470"/>
      <c r="AF7" s="470"/>
      <c r="AG7" s="470"/>
      <c r="AH7" s="470"/>
      <c r="AI7" s="470"/>
      <c r="AJ7" s="470"/>
      <c r="AK7" s="470"/>
      <c r="AL7" s="470"/>
      <c r="AM7" s="470"/>
      <c r="AN7" s="470"/>
      <c r="AO7" s="470"/>
      <c r="AP7" s="470"/>
      <c r="AQ7" s="471"/>
      <c r="AV7" s="165" t="s">
        <v>379</v>
      </c>
      <c r="AW7" s="157" t="s">
        <v>400</v>
      </c>
    </row>
    <row r="8" spans="1:49" s="2" customFormat="1" ht="20.100000000000001" customHeight="1" x14ac:dyDescent="0.2">
      <c r="A8" s="463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468"/>
      <c r="AC8" s="470"/>
      <c r="AD8" s="470"/>
      <c r="AE8" s="470"/>
      <c r="AF8" s="470"/>
      <c r="AG8" s="470"/>
      <c r="AH8" s="470"/>
      <c r="AI8" s="470"/>
      <c r="AJ8" s="470"/>
      <c r="AK8" s="470"/>
      <c r="AL8" s="470"/>
      <c r="AM8" s="470"/>
      <c r="AN8" s="470"/>
      <c r="AO8" s="470"/>
      <c r="AP8" s="470"/>
      <c r="AQ8" s="471"/>
      <c r="AV8" s="165" t="s">
        <v>380</v>
      </c>
      <c r="AW8" s="157" t="s">
        <v>401</v>
      </c>
    </row>
    <row r="9" spans="1:49" s="2" customFormat="1" ht="20.100000000000001" customHeight="1" x14ac:dyDescent="0.2">
      <c r="A9" s="463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468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0"/>
      <c r="AN9" s="470"/>
      <c r="AO9" s="470"/>
      <c r="AP9" s="470"/>
      <c r="AQ9" s="471"/>
      <c r="AV9" s="165" t="s">
        <v>381</v>
      </c>
      <c r="AW9" s="157" t="s">
        <v>373</v>
      </c>
    </row>
    <row r="10" spans="1:49" s="2" customFormat="1" ht="20.100000000000001" customHeight="1" x14ac:dyDescent="0.2">
      <c r="A10" s="464"/>
      <c r="B10" s="465"/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5"/>
      <c r="N10" s="465"/>
      <c r="O10" s="465"/>
      <c r="P10" s="465"/>
      <c r="Q10" s="465"/>
      <c r="R10" s="465"/>
      <c r="S10" s="465"/>
      <c r="T10" s="465"/>
      <c r="U10" s="465"/>
      <c r="V10" s="465"/>
      <c r="W10" s="465"/>
      <c r="X10" s="465"/>
      <c r="Y10" s="465"/>
      <c r="Z10" s="465"/>
      <c r="AA10" s="465"/>
      <c r="AB10" s="469"/>
      <c r="AC10" s="472"/>
      <c r="AD10" s="472"/>
      <c r="AE10" s="472"/>
      <c r="AF10" s="472"/>
      <c r="AG10" s="472"/>
      <c r="AH10" s="472"/>
      <c r="AI10" s="472"/>
      <c r="AJ10" s="472"/>
      <c r="AK10" s="472"/>
      <c r="AL10" s="472"/>
      <c r="AM10" s="472"/>
      <c r="AN10" s="472"/>
      <c r="AO10" s="472"/>
      <c r="AP10" s="472"/>
      <c r="AQ10" s="473"/>
      <c r="AV10" s="165" t="s">
        <v>382</v>
      </c>
      <c r="AW10" s="157" t="s">
        <v>83</v>
      </c>
    </row>
    <row r="11" spans="1:49" s="2" customFormat="1" ht="21" customHeight="1" x14ac:dyDescent="0.2">
      <c r="A11" s="477" t="s">
        <v>33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 t="s">
        <v>361</v>
      </c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2"/>
      <c r="AV11" s="165" t="s">
        <v>383</v>
      </c>
      <c r="AW11" s="157" t="s">
        <v>402</v>
      </c>
    </row>
    <row r="12" spans="1:49" s="2" customFormat="1" ht="20.100000000000001" customHeight="1" x14ac:dyDescent="0.2">
      <c r="A12" s="489" t="s">
        <v>26</v>
      </c>
      <c r="B12" s="490"/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1"/>
      <c r="AB12" s="372"/>
      <c r="AC12" s="273" t="s">
        <v>446</v>
      </c>
      <c r="AD12" s="474"/>
      <c r="AE12" s="474"/>
      <c r="AF12" s="474"/>
      <c r="AG12" s="474"/>
      <c r="AH12" s="474"/>
      <c r="AI12" s="474"/>
      <c r="AJ12" s="474"/>
      <c r="AK12" s="474"/>
      <c r="AL12" s="474"/>
      <c r="AM12" s="474"/>
      <c r="AN12" s="474"/>
      <c r="AO12" s="474"/>
      <c r="AP12" s="474"/>
      <c r="AQ12" s="475"/>
      <c r="AV12" s="164" t="s">
        <v>86</v>
      </c>
      <c r="AW12" s="158" t="s">
        <v>87</v>
      </c>
    </row>
    <row r="13" spans="1:49" s="2" customFormat="1" ht="20.100000000000001" customHeight="1" x14ac:dyDescent="0.2">
      <c r="A13" s="258"/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492"/>
      <c r="AB13" s="372"/>
      <c r="AC13" s="476"/>
      <c r="AD13" s="470"/>
      <c r="AE13" s="470"/>
      <c r="AF13" s="470"/>
      <c r="AG13" s="470"/>
      <c r="AH13" s="470"/>
      <c r="AI13" s="470"/>
      <c r="AJ13" s="470"/>
      <c r="AK13" s="470"/>
      <c r="AL13" s="470"/>
      <c r="AM13" s="470"/>
      <c r="AN13" s="470"/>
      <c r="AO13" s="470"/>
      <c r="AP13" s="470"/>
      <c r="AQ13" s="471"/>
      <c r="AV13" s="165" t="s">
        <v>384</v>
      </c>
      <c r="AW13" s="156" t="s">
        <v>89</v>
      </c>
    </row>
    <row r="14" spans="1:49" s="2" customFormat="1" ht="20.100000000000001" customHeight="1" x14ac:dyDescent="0.2">
      <c r="A14" s="258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492"/>
      <c r="AB14" s="372"/>
      <c r="AC14" s="476"/>
      <c r="AD14" s="470"/>
      <c r="AE14" s="470"/>
      <c r="AF14" s="470"/>
      <c r="AG14" s="470"/>
      <c r="AH14" s="470"/>
      <c r="AI14" s="470"/>
      <c r="AJ14" s="470"/>
      <c r="AK14" s="470"/>
      <c r="AL14" s="470"/>
      <c r="AM14" s="470"/>
      <c r="AN14" s="470"/>
      <c r="AO14" s="470"/>
      <c r="AP14" s="470"/>
      <c r="AQ14" s="471"/>
      <c r="AV14" s="165" t="s">
        <v>135</v>
      </c>
      <c r="AW14" s="157" t="s">
        <v>90</v>
      </c>
    </row>
    <row r="15" spans="1:49" s="2" customFormat="1" ht="20.100000000000001" customHeight="1" x14ac:dyDescent="0.2">
      <c r="A15" s="258"/>
      <c r="B15" s="259"/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492"/>
      <c r="AB15" s="372"/>
      <c r="AC15" s="476"/>
      <c r="AD15" s="470"/>
      <c r="AE15" s="470"/>
      <c r="AF15" s="470"/>
      <c r="AG15" s="470"/>
      <c r="AH15" s="470"/>
      <c r="AI15" s="470"/>
      <c r="AJ15" s="470"/>
      <c r="AK15" s="470"/>
      <c r="AL15" s="470"/>
      <c r="AM15" s="470"/>
      <c r="AN15" s="470"/>
      <c r="AO15" s="470"/>
      <c r="AP15" s="470"/>
      <c r="AQ15" s="471"/>
      <c r="AV15" s="165" t="s">
        <v>136</v>
      </c>
      <c r="AW15" s="157" t="s">
        <v>91</v>
      </c>
    </row>
    <row r="16" spans="1:49" s="2" customFormat="1" ht="20.100000000000001" customHeight="1" x14ac:dyDescent="0.2">
      <c r="A16" s="258"/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492"/>
      <c r="AB16" s="372"/>
      <c r="AC16" s="476"/>
      <c r="AD16" s="470"/>
      <c r="AE16" s="470"/>
      <c r="AF16" s="470"/>
      <c r="AG16" s="470"/>
      <c r="AH16" s="470"/>
      <c r="AI16" s="470"/>
      <c r="AJ16" s="470"/>
      <c r="AK16" s="470"/>
      <c r="AL16" s="470"/>
      <c r="AM16" s="470"/>
      <c r="AN16" s="470"/>
      <c r="AO16" s="470"/>
      <c r="AP16" s="470"/>
      <c r="AQ16" s="471"/>
      <c r="AV16" s="165" t="s">
        <v>385</v>
      </c>
      <c r="AW16" s="157" t="s">
        <v>93</v>
      </c>
    </row>
    <row r="17" spans="1:49" s="2" customFormat="1" ht="20.100000000000001" customHeight="1" x14ac:dyDescent="0.2">
      <c r="A17" s="258"/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492"/>
      <c r="AB17" s="372"/>
      <c r="AC17" s="476"/>
      <c r="AD17" s="470"/>
      <c r="AE17" s="470"/>
      <c r="AF17" s="470"/>
      <c r="AG17" s="470"/>
      <c r="AH17" s="470"/>
      <c r="AI17" s="470"/>
      <c r="AJ17" s="470"/>
      <c r="AK17" s="470"/>
      <c r="AL17" s="470"/>
      <c r="AM17" s="470"/>
      <c r="AN17" s="470"/>
      <c r="AO17" s="470"/>
      <c r="AP17" s="470"/>
      <c r="AQ17" s="471"/>
      <c r="AV17" s="165" t="s">
        <v>137</v>
      </c>
      <c r="AW17" s="157" t="s">
        <v>403</v>
      </c>
    </row>
    <row r="18" spans="1:49" s="2" customFormat="1" ht="20.100000000000001" customHeight="1" x14ac:dyDescent="0.2">
      <c r="A18" s="258"/>
      <c r="B18" s="259"/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492"/>
      <c r="AB18" s="372"/>
      <c r="AC18" s="295"/>
      <c r="AD18" s="296"/>
      <c r="AE18" s="296"/>
      <c r="AF18" s="296"/>
      <c r="AG18" s="296"/>
      <c r="AH18" s="296"/>
      <c r="AI18" s="296"/>
      <c r="AJ18" s="296"/>
      <c r="AK18" s="296"/>
      <c r="AL18" s="375"/>
      <c r="AM18" s="376"/>
      <c r="AN18" s="376"/>
      <c r="AO18" s="376"/>
      <c r="AP18" s="376"/>
      <c r="AQ18" s="377"/>
      <c r="AV18" s="165" t="s">
        <v>95</v>
      </c>
      <c r="AW18" s="157" t="s">
        <v>96</v>
      </c>
    </row>
    <row r="19" spans="1:49" s="2" customFormat="1" ht="20.100000000000001" customHeight="1" x14ac:dyDescent="0.2">
      <c r="A19" s="285"/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493"/>
      <c r="AB19" s="373"/>
      <c r="AC19" s="324" t="s">
        <v>18</v>
      </c>
      <c r="AD19" s="324"/>
      <c r="AE19" s="324"/>
      <c r="AF19" s="324"/>
      <c r="AG19" s="324"/>
      <c r="AH19" s="324"/>
      <c r="AI19" s="324"/>
      <c r="AJ19" s="324"/>
      <c r="AK19" s="324"/>
      <c r="AL19" s="324" t="s">
        <v>17</v>
      </c>
      <c r="AM19" s="324"/>
      <c r="AN19" s="324"/>
      <c r="AO19" s="324"/>
      <c r="AP19" s="324"/>
      <c r="AQ19" s="374"/>
      <c r="AV19" s="165" t="s">
        <v>97</v>
      </c>
      <c r="AW19" s="157" t="s">
        <v>98</v>
      </c>
    </row>
    <row r="20" spans="1:49" s="2" customFormat="1" ht="15" customHeight="1" x14ac:dyDescent="0.2">
      <c r="A20" s="482" t="s">
        <v>28</v>
      </c>
      <c r="B20" s="482"/>
      <c r="C20" s="482"/>
      <c r="D20" s="482"/>
      <c r="E20" s="482"/>
      <c r="F20" s="264" t="s">
        <v>17</v>
      </c>
      <c r="G20" s="265"/>
      <c r="H20" s="265"/>
      <c r="I20" s="265"/>
      <c r="J20" s="266"/>
      <c r="K20" s="482" t="s">
        <v>29</v>
      </c>
      <c r="L20" s="482"/>
      <c r="M20" s="482"/>
      <c r="N20" s="482"/>
      <c r="O20" s="482"/>
      <c r="P20" s="482"/>
      <c r="Q20" s="482"/>
      <c r="R20" s="482"/>
      <c r="S20" s="482"/>
      <c r="T20" s="482"/>
      <c r="U20" s="482"/>
      <c r="V20" s="482"/>
      <c r="W20" s="482"/>
      <c r="X20" s="482"/>
      <c r="Y20" s="482"/>
      <c r="Z20" s="482"/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2"/>
      <c r="AL20" s="482" t="s">
        <v>206</v>
      </c>
      <c r="AM20" s="482"/>
      <c r="AN20" s="482"/>
      <c r="AO20" s="482"/>
      <c r="AP20" s="482"/>
      <c r="AQ20" s="482"/>
      <c r="AV20" s="165" t="s">
        <v>132</v>
      </c>
      <c r="AW20" s="157" t="s">
        <v>131</v>
      </c>
    </row>
    <row r="21" spans="1:49" s="2" customFormat="1" ht="15" customHeight="1" x14ac:dyDescent="0.2">
      <c r="A21" s="300" t="s">
        <v>208</v>
      </c>
      <c r="B21" s="301"/>
      <c r="C21" s="301"/>
      <c r="D21" s="301"/>
      <c r="E21" s="302"/>
      <c r="F21" s="306">
        <v>43738</v>
      </c>
      <c r="G21" s="307"/>
      <c r="H21" s="307"/>
      <c r="I21" s="307"/>
      <c r="J21" s="308"/>
      <c r="K21" s="264" t="s">
        <v>205</v>
      </c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  <c r="AI21" s="265"/>
      <c r="AJ21" s="265"/>
      <c r="AK21" s="266"/>
      <c r="AL21" s="482" t="s">
        <v>207</v>
      </c>
      <c r="AM21" s="482"/>
      <c r="AN21" s="482"/>
      <c r="AO21" s="482"/>
      <c r="AP21" s="482"/>
      <c r="AQ21" s="482"/>
      <c r="AV21" s="165" t="s">
        <v>133</v>
      </c>
      <c r="AW21" s="157" t="s">
        <v>134</v>
      </c>
    </row>
    <row r="22" spans="1:49" s="2" customFormat="1" ht="15" customHeight="1" x14ac:dyDescent="0.2">
      <c r="A22" s="300"/>
      <c r="B22" s="301"/>
      <c r="C22" s="301"/>
      <c r="D22" s="301"/>
      <c r="E22" s="302"/>
      <c r="F22" s="303"/>
      <c r="G22" s="304"/>
      <c r="H22" s="304"/>
      <c r="I22" s="304"/>
      <c r="J22" s="305"/>
      <c r="K22" s="482"/>
      <c r="L22" s="482"/>
      <c r="M22" s="482"/>
      <c r="N22" s="482"/>
      <c r="O22" s="482"/>
      <c r="P22" s="482"/>
      <c r="Q22" s="482"/>
      <c r="R22" s="482"/>
      <c r="S22" s="482"/>
      <c r="T22" s="482"/>
      <c r="U22" s="482"/>
      <c r="V22" s="482"/>
      <c r="W22" s="482"/>
      <c r="X22" s="482"/>
      <c r="Y22" s="482"/>
      <c r="Z22" s="482"/>
      <c r="AA22" s="482"/>
      <c r="AB22" s="482"/>
      <c r="AC22" s="482"/>
      <c r="AD22" s="482"/>
      <c r="AE22" s="482"/>
      <c r="AF22" s="482"/>
      <c r="AG22" s="482"/>
      <c r="AH22" s="482"/>
      <c r="AI22" s="482"/>
      <c r="AJ22" s="482"/>
      <c r="AK22" s="482"/>
      <c r="AL22" s="478"/>
      <c r="AM22" s="478"/>
      <c r="AN22" s="478"/>
      <c r="AO22" s="478"/>
      <c r="AP22" s="478"/>
      <c r="AQ22" s="478"/>
      <c r="AV22" s="165" t="s">
        <v>129</v>
      </c>
      <c r="AW22" s="157" t="s">
        <v>404</v>
      </c>
    </row>
    <row r="23" spans="1:49" s="2" customFormat="1" ht="15" customHeight="1" x14ac:dyDescent="0.2">
      <c r="A23" s="300"/>
      <c r="B23" s="301"/>
      <c r="C23" s="301"/>
      <c r="D23" s="301"/>
      <c r="E23" s="302"/>
      <c r="F23" s="303"/>
      <c r="G23" s="304"/>
      <c r="H23" s="304"/>
      <c r="I23" s="304"/>
      <c r="J23" s="305"/>
      <c r="K23" s="482"/>
      <c r="L23" s="482"/>
      <c r="M23" s="482"/>
      <c r="N23" s="482"/>
      <c r="O23" s="482"/>
      <c r="P23" s="482"/>
      <c r="Q23" s="482"/>
      <c r="R23" s="482"/>
      <c r="S23" s="482"/>
      <c r="T23" s="482"/>
      <c r="U23" s="482"/>
      <c r="V23" s="482"/>
      <c r="W23" s="482"/>
      <c r="X23" s="482"/>
      <c r="Y23" s="482"/>
      <c r="Z23" s="482"/>
      <c r="AA23" s="482"/>
      <c r="AB23" s="482"/>
      <c r="AC23" s="482"/>
      <c r="AD23" s="482"/>
      <c r="AE23" s="482"/>
      <c r="AF23" s="482"/>
      <c r="AG23" s="482"/>
      <c r="AH23" s="482"/>
      <c r="AI23" s="482"/>
      <c r="AJ23" s="482"/>
      <c r="AK23" s="482"/>
      <c r="AL23" s="478"/>
      <c r="AM23" s="478"/>
      <c r="AN23" s="478"/>
      <c r="AO23" s="478"/>
      <c r="AP23" s="478"/>
      <c r="AQ23" s="478"/>
      <c r="AV23" s="164" t="s">
        <v>99</v>
      </c>
      <c r="AW23" s="158" t="s">
        <v>100</v>
      </c>
    </row>
    <row r="24" spans="1:49" s="2" customFormat="1" ht="15" customHeight="1" x14ac:dyDescent="0.2">
      <c r="A24" s="300"/>
      <c r="B24" s="301"/>
      <c r="C24" s="301"/>
      <c r="D24" s="301"/>
      <c r="E24" s="302"/>
      <c r="F24" s="303"/>
      <c r="G24" s="304"/>
      <c r="H24" s="304"/>
      <c r="I24" s="304"/>
      <c r="J24" s="305"/>
      <c r="K24" s="482"/>
      <c r="L24" s="482"/>
      <c r="M24" s="482"/>
      <c r="N24" s="482"/>
      <c r="O24" s="482"/>
      <c r="P24" s="482"/>
      <c r="Q24" s="482"/>
      <c r="R24" s="482"/>
      <c r="S24" s="482"/>
      <c r="T24" s="482"/>
      <c r="U24" s="482"/>
      <c r="V24" s="482"/>
      <c r="W24" s="482"/>
      <c r="X24" s="482"/>
      <c r="Y24" s="482"/>
      <c r="Z24" s="482"/>
      <c r="AA24" s="482"/>
      <c r="AB24" s="482"/>
      <c r="AC24" s="482"/>
      <c r="AD24" s="482"/>
      <c r="AE24" s="482"/>
      <c r="AF24" s="482"/>
      <c r="AG24" s="482"/>
      <c r="AH24" s="482"/>
      <c r="AI24" s="482"/>
      <c r="AJ24" s="482"/>
      <c r="AK24" s="482"/>
      <c r="AL24" s="478"/>
      <c r="AM24" s="478"/>
      <c r="AN24" s="478"/>
      <c r="AO24" s="478"/>
      <c r="AP24" s="478"/>
      <c r="AQ24" s="478"/>
      <c r="AV24" s="165" t="s">
        <v>138</v>
      </c>
      <c r="AW24" s="157" t="s">
        <v>374</v>
      </c>
    </row>
    <row r="25" spans="1:49" s="2" customFormat="1" ht="15" customHeight="1" thickBot="1" x14ac:dyDescent="0.25">
      <c r="A25" s="3"/>
      <c r="B25" s="3"/>
      <c r="C25" s="378"/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8"/>
      <c r="P25" s="378"/>
      <c r="Q25" s="378"/>
      <c r="R25" s="378"/>
      <c r="S25" s="378"/>
      <c r="T25" s="378"/>
      <c r="U25" s="378"/>
      <c r="V25" s="378"/>
      <c r="W25" s="378"/>
      <c r="X25" s="378"/>
      <c r="Y25" s="378"/>
      <c r="Z25" s="378"/>
      <c r="AA25" s="378"/>
      <c r="AB25" s="378"/>
      <c r="AC25" s="378"/>
      <c r="AD25" s="378"/>
      <c r="AE25" s="378"/>
      <c r="AF25" s="378"/>
      <c r="AG25" s="378"/>
      <c r="AH25" s="378"/>
      <c r="AI25" s="378"/>
      <c r="AJ25" s="378"/>
      <c r="AK25" s="378"/>
      <c r="AL25" s="378"/>
      <c r="AM25" s="378"/>
      <c r="AN25" s="378"/>
      <c r="AO25" s="378"/>
      <c r="AP25" s="378"/>
      <c r="AQ25" s="378"/>
      <c r="AV25" s="165" t="s">
        <v>139</v>
      </c>
      <c r="AW25" s="157" t="s">
        <v>405</v>
      </c>
    </row>
    <row r="26" spans="1:49" s="2" customFormat="1" ht="15" customHeight="1" thickTop="1" x14ac:dyDescent="0.2">
      <c r="A26" s="230" t="s">
        <v>7</v>
      </c>
      <c r="B26" s="231"/>
      <c r="C26" s="231"/>
      <c r="D26" s="231"/>
      <c r="E26" s="231"/>
      <c r="F26" s="231"/>
      <c r="G26" s="231"/>
      <c r="H26" s="231"/>
      <c r="I26" s="231"/>
      <c r="J26" s="232"/>
      <c r="K26" s="388" t="str">
        <f>'List stavby'!B7</f>
        <v>Správa železnic, státní organizace</v>
      </c>
      <c r="L26" s="389"/>
      <c r="M26" s="389"/>
      <c r="N26" s="389"/>
      <c r="O26" s="389"/>
      <c r="P26" s="389"/>
      <c r="Q26" s="389"/>
      <c r="R26" s="389"/>
      <c r="S26" s="389"/>
      <c r="T26" s="389"/>
      <c r="U26" s="389"/>
      <c r="V26" s="389"/>
      <c r="W26" s="389"/>
      <c r="X26" s="389"/>
      <c r="Y26" s="389"/>
      <c r="Z26" s="389"/>
      <c r="AA26" s="390"/>
      <c r="AB26" s="235" t="s">
        <v>19</v>
      </c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7"/>
      <c r="AV26" s="165" t="s">
        <v>140</v>
      </c>
      <c r="AW26" s="157" t="s">
        <v>406</v>
      </c>
    </row>
    <row r="27" spans="1:49" s="2" customFormat="1" ht="15" customHeight="1" x14ac:dyDescent="0.2">
      <c r="A27" s="244" t="s">
        <v>5</v>
      </c>
      <c r="B27" s="245"/>
      <c r="C27" s="245"/>
      <c r="D27" s="245"/>
      <c r="E27" s="245"/>
      <c r="F27" s="245"/>
      <c r="G27" s="245"/>
      <c r="H27" s="245"/>
      <c r="I27" s="245"/>
      <c r="J27" s="246"/>
      <c r="K27" s="247" t="str">
        <f>'List stavby'!B8</f>
        <v>Dlážděná 1003/7, 110 00 Praha 1</v>
      </c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8"/>
      <c r="AB27" s="238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  <c r="AN27" s="239"/>
      <c r="AO27" s="239"/>
      <c r="AP27" s="239"/>
      <c r="AQ27" s="240"/>
      <c r="AV27" s="165" t="s">
        <v>141</v>
      </c>
      <c r="AW27" s="157" t="s">
        <v>407</v>
      </c>
    </row>
    <row r="28" spans="1:49" s="2" customFormat="1" ht="15" customHeight="1" x14ac:dyDescent="0.2">
      <c r="A28" s="244" t="s">
        <v>8</v>
      </c>
      <c r="B28" s="245"/>
      <c r="C28" s="245"/>
      <c r="D28" s="245"/>
      <c r="E28" s="245"/>
      <c r="F28" s="245"/>
      <c r="G28" s="245"/>
      <c r="H28" s="245"/>
      <c r="I28" s="245"/>
      <c r="J28" s="246"/>
      <c r="K28" s="247" t="str">
        <f>'List stavby'!B9</f>
        <v>[Oblastní ředitelství Brno]</v>
      </c>
      <c r="L28" s="245"/>
      <c r="M28" s="245"/>
      <c r="N28" s="245"/>
      <c r="O28" s="245"/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245"/>
      <c r="AA28" s="248"/>
      <c r="AB28" s="238"/>
      <c r="AC28" s="239"/>
      <c r="AD28" s="239"/>
      <c r="AE28" s="239"/>
      <c r="AF28" s="239"/>
      <c r="AG28" s="239"/>
      <c r="AH28" s="239"/>
      <c r="AI28" s="239"/>
      <c r="AJ28" s="239"/>
      <c r="AK28" s="239"/>
      <c r="AL28" s="239"/>
      <c r="AM28" s="239"/>
      <c r="AN28" s="239"/>
      <c r="AO28" s="239"/>
      <c r="AP28" s="239"/>
      <c r="AQ28" s="240"/>
      <c r="AV28" s="165" t="s">
        <v>142</v>
      </c>
      <c r="AW28" s="157" t="s">
        <v>408</v>
      </c>
    </row>
    <row r="29" spans="1:49" s="2" customFormat="1" ht="15" customHeight="1" thickBot="1" x14ac:dyDescent="0.25">
      <c r="A29" s="249" t="s">
        <v>5</v>
      </c>
      <c r="B29" s="250"/>
      <c r="C29" s="250"/>
      <c r="D29" s="250"/>
      <c r="E29" s="250"/>
      <c r="F29" s="250"/>
      <c r="G29" s="250"/>
      <c r="H29" s="250"/>
      <c r="I29" s="250"/>
      <c r="J29" s="251"/>
      <c r="K29" s="252" t="str">
        <f>'List stavby'!B10</f>
        <v>[Kounicova 688/26, 611 43 Brno]</v>
      </c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3"/>
      <c r="AB29" s="241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3"/>
      <c r="AV29" s="165" t="s">
        <v>143</v>
      </c>
      <c r="AW29" s="157" t="s">
        <v>409</v>
      </c>
    </row>
    <row r="30" spans="1:49" s="2" customFormat="1" ht="15" customHeight="1" thickTop="1" thickBot="1" x14ac:dyDescent="0.25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  <c r="AN30" s="259"/>
      <c r="AO30" s="259"/>
      <c r="AP30" s="259"/>
      <c r="AQ30" s="259"/>
      <c r="AV30" s="165" t="s">
        <v>144</v>
      </c>
      <c r="AW30" s="157" t="s">
        <v>410</v>
      </c>
    </row>
    <row r="31" spans="1:49" s="2" customFormat="1" ht="15" customHeight="1" thickTop="1" x14ac:dyDescent="0.2">
      <c r="A31" s="230" t="s">
        <v>365</v>
      </c>
      <c r="B31" s="231"/>
      <c r="C31" s="231"/>
      <c r="D31" s="231"/>
      <c r="E31" s="231"/>
      <c r="F31" s="231"/>
      <c r="G31" s="231"/>
      <c r="H31" s="231"/>
      <c r="I31" s="231"/>
      <c r="J31" s="232"/>
      <c r="K31" s="388" t="str">
        <f>'List stavby'!B12</f>
        <v>[Elektrizace železnic Praha a.s.]</v>
      </c>
      <c r="L31" s="389"/>
      <c r="M31" s="389"/>
      <c r="N31" s="389"/>
      <c r="O31" s="389"/>
      <c r="P31" s="389"/>
      <c r="Q31" s="389"/>
      <c r="R31" s="389"/>
      <c r="S31" s="389"/>
      <c r="T31" s="389"/>
      <c r="U31" s="389"/>
      <c r="V31" s="389"/>
      <c r="W31" s="389"/>
      <c r="X31" s="389"/>
      <c r="Y31" s="389"/>
      <c r="Z31" s="389"/>
      <c r="AA31" s="390"/>
      <c r="AB31" s="483" t="s">
        <v>19</v>
      </c>
      <c r="AC31" s="484"/>
      <c r="AD31" s="484"/>
      <c r="AE31" s="484"/>
      <c r="AF31" s="484"/>
      <c r="AG31" s="484"/>
      <c r="AH31" s="484"/>
      <c r="AI31" s="484"/>
      <c r="AJ31" s="484"/>
      <c r="AK31" s="484"/>
      <c r="AL31" s="484"/>
      <c r="AM31" s="484"/>
      <c r="AN31" s="484"/>
      <c r="AO31" s="484"/>
      <c r="AP31" s="484"/>
      <c r="AQ31" s="485"/>
      <c r="AV31" s="165" t="s">
        <v>145</v>
      </c>
      <c r="AW31" s="157" t="s">
        <v>411</v>
      </c>
    </row>
    <row r="32" spans="1:49" s="2" customFormat="1" ht="15" customHeight="1" x14ac:dyDescent="0.2">
      <c r="A32" s="244" t="s">
        <v>5</v>
      </c>
      <c r="B32" s="245"/>
      <c r="C32" s="245"/>
      <c r="D32" s="245"/>
      <c r="E32" s="245"/>
      <c r="F32" s="245"/>
      <c r="G32" s="245"/>
      <c r="H32" s="245"/>
      <c r="I32" s="245"/>
      <c r="J32" s="246"/>
      <c r="K32" s="247" t="str">
        <f>'List stavby'!B13</f>
        <v>[nám. Hrdinů 1693/4a, 140 00 Praha 4]</v>
      </c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245"/>
      <c r="AA32" s="248"/>
      <c r="AB32" s="479"/>
      <c r="AC32" s="480"/>
      <c r="AD32" s="480"/>
      <c r="AE32" s="480"/>
      <c r="AF32" s="480"/>
      <c r="AG32" s="480"/>
      <c r="AH32" s="480"/>
      <c r="AI32" s="480"/>
      <c r="AJ32" s="480"/>
      <c r="AK32" s="480"/>
      <c r="AL32" s="480"/>
      <c r="AM32" s="480"/>
      <c r="AN32" s="480"/>
      <c r="AO32" s="480"/>
      <c r="AP32" s="480"/>
      <c r="AQ32" s="481"/>
      <c r="AV32" s="165" t="s">
        <v>107</v>
      </c>
      <c r="AW32" s="157" t="s">
        <v>192</v>
      </c>
    </row>
    <row r="33" spans="1:49" s="2" customFormat="1" ht="15" customHeight="1" x14ac:dyDescent="0.2">
      <c r="A33" s="244" t="s">
        <v>22</v>
      </c>
      <c r="B33" s="245"/>
      <c r="C33" s="245"/>
      <c r="D33" s="245"/>
      <c r="E33" s="245"/>
      <c r="F33" s="245"/>
      <c r="G33" s="245"/>
      <c r="H33" s="245"/>
      <c r="I33" s="245"/>
      <c r="J33" s="246"/>
      <c r="K33" s="4" t="s">
        <v>20</v>
      </c>
      <c r="L33" s="245" t="str">
        <f>'List stavby'!B14</f>
        <v>[ +420 296 500 111]</v>
      </c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8"/>
      <c r="AB33" s="479"/>
      <c r="AC33" s="480"/>
      <c r="AD33" s="480"/>
      <c r="AE33" s="480"/>
      <c r="AF33" s="480"/>
      <c r="AG33" s="480"/>
      <c r="AH33" s="480"/>
      <c r="AI33" s="480"/>
      <c r="AJ33" s="480"/>
      <c r="AK33" s="480"/>
      <c r="AL33" s="480"/>
      <c r="AM33" s="480"/>
      <c r="AN33" s="480"/>
      <c r="AO33" s="480"/>
      <c r="AP33" s="480"/>
      <c r="AQ33" s="481"/>
      <c r="AV33" s="164" t="s">
        <v>109</v>
      </c>
      <c r="AW33" s="158" t="s">
        <v>110</v>
      </c>
    </row>
    <row r="34" spans="1:49" s="2" customFormat="1" ht="15" customHeight="1" x14ac:dyDescent="0.2">
      <c r="A34" s="396"/>
      <c r="B34" s="324"/>
      <c r="C34" s="324"/>
      <c r="D34" s="324"/>
      <c r="E34" s="324"/>
      <c r="F34" s="324"/>
      <c r="G34" s="324"/>
      <c r="H34" s="324"/>
      <c r="I34" s="324"/>
      <c r="J34" s="374"/>
      <c r="K34" s="4" t="s">
        <v>21</v>
      </c>
      <c r="L34" s="245" t="str">
        <f>'List stavby'!B15</f>
        <v>[info@elzel.cz]</v>
      </c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  <c r="AA34" s="248"/>
      <c r="AB34" s="479"/>
      <c r="AC34" s="480"/>
      <c r="AD34" s="480"/>
      <c r="AE34" s="480"/>
      <c r="AF34" s="480"/>
      <c r="AG34" s="480"/>
      <c r="AH34" s="480"/>
      <c r="AI34" s="480"/>
      <c r="AJ34" s="480"/>
      <c r="AK34" s="480"/>
      <c r="AL34" s="480"/>
      <c r="AM34" s="480"/>
      <c r="AN34" s="480"/>
      <c r="AO34" s="480"/>
      <c r="AP34" s="480"/>
      <c r="AQ34" s="481"/>
      <c r="AV34" s="165" t="s">
        <v>146</v>
      </c>
      <c r="AW34" s="157" t="s">
        <v>375</v>
      </c>
    </row>
    <row r="35" spans="1:49" s="2" customFormat="1" ht="15" customHeight="1" x14ac:dyDescent="0.2">
      <c r="A35" s="427" t="s">
        <v>369</v>
      </c>
      <c r="B35" s="333"/>
      <c r="C35" s="333"/>
      <c r="D35" s="333"/>
      <c r="E35" s="333"/>
      <c r="F35" s="333"/>
      <c r="G35" s="333"/>
      <c r="H35" s="333"/>
      <c r="I35" s="333"/>
      <c r="J35" s="379"/>
      <c r="K35" s="486" t="s">
        <v>424</v>
      </c>
      <c r="L35" s="487"/>
      <c r="M35" s="487"/>
      <c r="N35" s="487"/>
      <c r="O35" s="487"/>
      <c r="P35" s="487"/>
      <c r="Q35" s="487"/>
      <c r="R35" s="487"/>
      <c r="S35" s="487"/>
      <c r="T35" s="487"/>
      <c r="U35" s="487"/>
      <c r="V35" s="487"/>
      <c r="W35" s="487"/>
      <c r="X35" s="487"/>
      <c r="Y35" s="487"/>
      <c r="Z35" s="487"/>
      <c r="AA35" s="488"/>
      <c r="AB35" s="315" t="s">
        <v>19</v>
      </c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7"/>
      <c r="AV35" s="165" t="s">
        <v>147</v>
      </c>
      <c r="AW35" s="157" t="s">
        <v>412</v>
      </c>
    </row>
    <row r="36" spans="1:49" s="2" customFormat="1" ht="15" customHeight="1" x14ac:dyDescent="0.2">
      <c r="A36" s="244" t="s">
        <v>5</v>
      </c>
      <c r="B36" s="245"/>
      <c r="C36" s="245"/>
      <c r="D36" s="245"/>
      <c r="E36" s="245"/>
      <c r="F36" s="245"/>
      <c r="G36" s="245"/>
      <c r="H36" s="245"/>
      <c r="I36" s="245"/>
      <c r="J36" s="246"/>
      <c r="K36" s="247" t="s">
        <v>393</v>
      </c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8"/>
      <c r="AB36" s="479"/>
      <c r="AC36" s="480"/>
      <c r="AD36" s="480"/>
      <c r="AE36" s="480"/>
      <c r="AF36" s="480"/>
      <c r="AG36" s="480"/>
      <c r="AH36" s="480"/>
      <c r="AI36" s="480"/>
      <c r="AJ36" s="480"/>
      <c r="AK36" s="480"/>
      <c r="AL36" s="480"/>
      <c r="AM36" s="480"/>
      <c r="AN36" s="480"/>
      <c r="AO36" s="480"/>
      <c r="AP36" s="480"/>
      <c r="AQ36" s="481"/>
      <c r="AV36" s="165" t="s">
        <v>149</v>
      </c>
      <c r="AW36" s="157" t="s">
        <v>148</v>
      </c>
    </row>
    <row r="37" spans="1:49" s="2" customFormat="1" ht="15" customHeight="1" x14ac:dyDescent="0.2">
      <c r="A37" s="244" t="s">
        <v>22</v>
      </c>
      <c r="B37" s="245"/>
      <c r="C37" s="245"/>
      <c r="D37" s="245"/>
      <c r="E37" s="245"/>
      <c r="F37" s="245"/>
      <c r="G37" s="245"/>
      <c r="H37" s="245"/>
      <c r="I37" s="245"/>
      <c r="J37" s="246"/>
      <c r="K37" s="4" t="s">
        <v>20</v>
      </c>
      <c r="L37" s="245" t="s">
        <v>425</v>
      </c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8"/>
      <c r="AB37" s="479"/>
      <c r="AC37" s="480"/>
      <c r="AD37" s="480"/>
      <c r="AE37" s="480"/>
      <c r="AF37" s="480"/>
      <c r="AG37" s="480"/>
      <c r="AH37" s="480"/>
      <c r="AI37" s="480"/>
      <c r="AJ37" s="480"/>
      <c r="AK37" s="480"/>
      <c r="AL37" s="480"/>
      <c r="AM37" s="480"/>
      <c r="AN37" s="480"/>
      <c r="AO37" s="480"/>
      <c r="AP37" s="480"/>
      <c r="AQ37" s="481"/>
      <c r="AV37" s="165" t="s">
        <v>150</v>
      </c>
      <c r="AW37" s="157" t="s">
        <v>112</v>
      </c>
    </row>
    <row r="38" spans="1:49" s="2" customFormat="1" ht="15" customHeight="1" thickBot="1" x14ac:dyDescent="0.25">
      <c r="A38" s="396"/>
      <c r="B38" s="324"/>
      <c r="C38" s="324"/>
      <c r="D38" s="324"/>
      <c r="E38" s="324"/>
      <c r="F38" s="324"/>
      <c r="G38" s="324"/>
      <c r="H38" s="324"/>
      <c r="I38" s="324"/>
      <c r="J38" s="374"/>
      <c r="K38" s="5" t="s">
        <v>21</v>
      </c>
      <c r="L38" s="324" t="s">
        <v>426</v>
      </c>
      <c r="M38" s="324"/>
      <c r="N38" s="324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324"/>
      <c r="AA38" s="325"/>
      <c r="AB38" s="479"/>
      <c r="AC38" s="480"/>
      <c r="AD38" s="480"/>
      <c r="AE38" s="480"/>
      <c r="AF38" s="480"/>
      <c r="AG38" s="480"/>
      <c r="AH38" s="480"/>
      <c r="AI38" s="480"/>
      <c r="AJ38" s="480"/>
      <c r="AK38" s="480"/>
      <c r="AL38" s="480"/>
      <c r="AM38" s="480"/>
      <c r="AN38" s="480"/>
      <c r="AO38" s="480"/>
      <c r="AP38" s="480"/>
      <c r="AQ38" s="481"/>
      <c r="AV38" s="165" t="s">
        <v>386</v>
      </c>
      <c r="AW38" s="157" t="s">
        <v>413</v>
      </c>
    </row>
    <row r="39" spans="1:49" s="2" customFormat="1" ht="15" customHeight="1" thickBot="1" x14ac:dyDescent="0.25">
      <c r="A39" s="225" t="s">
        <v>362</v>
      </c>
      <c r="B39" s="223"/>
      <c r="C39" s="223"/>
      <c r="D39" s="223"/>
      <c r="E39" s="223"/>
      <c r="F39" s="223"/>
      <c r="G39" s="223"/>
      <c r="H39" s="223"/>
      <c r="I39" s="223"/>
      <c r="J39" s="223"/>
      <c r="K39" s="223" t="str">
        <f>'List stavby'!B17</f>
        <v>[Jan Michalík]</v>
      </c>
      <c r="L39" s="223"/>
      <c r="M39" s="223"/>
      <c r="N39" s="223"/>
      <c r="O39" s="223"/>
      <c r="P39" s="223"/>
      <c r="Q39" s="223"/>
      <c r="R39" s="223"/>
      <c r="S39" s="223"/>
      <c r="T39" s="223"/>
      <c r="U39" s="362"/>
      <c r="V39" s="370" t="s">
        <v>16</v>
      </c>
      <c r="W39" s="223"/>
      <c r="X39" s="223"/>
      <c r="Y39" s="223"/>
      <c r="Z39" s="223"/>
      <c r="AA39" s="223"/>
      <c r="AB39" s="223" t="s">
        <v>395</v>
      </c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4"/>
      <c r="AV39" s="168" t="s">
        <v>62</v>
      </c>
      <c r="AW39" s="169" t="s">
        <v>36</v>
      </c>
    </row>
    <row r="40" spans="1:49" s="2" customFormat="1" ht="15" customHeight="1" thickTop="1" thickBot="1" x14ac:dyDescent="0.25">
      <c r="A40" s="259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59"/>
      <c r="AF40" s="259"/>
      <c r="AG40" s="259"/>
      <c r="AH40" s="259"/>
      <c r="AI40" s="259"/>
      <c r="AJ40" s="259"/>
      <c r="AK40" s="259"/>
      <c r="AL40" s="259"/>
      <c r="AM40" s="259"/>
      <c r="AN40" s="259"/>
      <c r="AO40" s="259"/>
      <c r="AP40" s="259"/>
      <c r="AQ40" s="259"/>
      <c r="AV40" s="164" t="s">
        <v>63</v>
      </c>
      <c r="AW40" s="158" t="s">
        <v>171</v>
      </c>
    </row>
    <row r="41" spans="1:49" s="2" customFormat="1" ht="30" customHeight="1" thickTop="1" x14ac:dyDescent="0.2">
      <c r="A41" s="344" t="s">
        <v>2</v>
      </c>
      <c r="B41" s="345"/>
      <c r="C41" s="345"/>
      <c r="D41" s="345"/>
      <c r="E41" s="345"/>
      <c r="F41" s="345"/>
      <c r="G41" s="345"/>
      <c r="H41" s="345"/>
      <c r="I41" s="345"/>
      <c r="J41" s="346"/>
      <c r="K41" s="434" t="str">
        <f>'List stavby'!B1</f>
        <v>[Posun neutrálního pole v zastávce Sázavka]</v>
      </c>
      <c r="L41" s="435"/>
      <c r="M41" s="435"/>
      <c r="N41" s="435"/>
      <c r="O41" s="435"/>
      <c r="P41" s="435"/>
      <c r="Q41" s="435"/>
      <c r="R41" s="435"/>
      <c r="S41" s="435"/>
      <c r="T41" s="435"/>
      <c r="U41" s="435"/>
      <c r="V41" s="435"/>
      <c r="W41" s="435"/>
      <c r="X41" s="435"/>
      <c r="Y41" s="435"/>
      <c r="Z41" s="435"/>
      <c r="AA41" s="435"/>
      <c r="AB41" s="435"/>
      <c r="AC41" s="435"/>
      <c r="AD41" s="435"/>
      <c r="AE41" s="435"/>
      <c r="AF41" s="436"/>
      <c r="AG41" s="400" t="s">
        <v>371</v>
      </c>
      <c r="AH41" s="401"/>
      <c r="AI41" s="401"/>
      <c r="AJ41" s="401"/>
      <c r="AK41" s="401"/>
      <c r="AL41" s="401"/>
      <c r="AM41" s="402" t="str">
        <f>'List stavby'!B5</f>
        <v>S622200067</v>
      </c>
      <c r="AN41" s="402"/>
      <c r="AO41" s="402"/>
      <c r="AP41" s="402"/>
      <c r="AQ41" s="403"/>
      <c r="AV41" s="165" t="s">
        <v>32</v>
      </c>
      <c r="AW41" s="157" t="s">
        <v>414</v>
      </c>
    </row>
    <row r="42" spans="1:49" s="2" customFormat="1" ht="30" customHeight="1" thickBot="1" x14ac:dyDescent="0.25">
      <c r="A42" s="350"/>
      <c r="B42" s="351"/>
      <c r="C42" s="351"/>
      <c r="D42" s="351"/>
      <c r="E42" s="351"/>
      <c r="F42" s="351"/>
      <c r="G42" s="351"/>
      <c r="H42" s="351"/>
      <c r="I42" s="351"/>
      <c r="J42" s="352"/>
      <c r="K42" s="437"/>
      <c r="L42" s="438"/>
      <c r="M42" s="438"/>
      <c r="N42" s="438"/>
      <c r="O42" s="438"/>
      <c r="P42" s="438"/>
      <c r="Q42" s="438"/>
      <c r="R42" s="438"/>
      <c r="S42" s="438"/>
      <c r="T42" s="438"/>
      <c r="U42" s="438"/>
      <c r="V42" s="438"/>
      <c r="W42" s="438"/>
      <c r="X42" s="438"/>
      <c r="Y42" s="438"/>
      <c r="Z42" s="438"/>
      <c r="AA42" s="438"/>
      <c r="AB42" s="438"/>
      <c r="AC42" s="438"/>
      <c r="AD42" s="438"/>
      <c r="AE42" s="438"/>
      <c r="AF42" s="439"/>
      <c r="AG42" s="394" t="s">
        <v>67</v>
      </c>
      <c r="AH42" s="395"/>
      <c r="AI42" s="395"/>
      <c r="AJ42" s="395"/>
      <c r="AK42" s="395"/>
      <c r="AL42" s="449" t="str">
        <f>'List stavby'!B16</f>
        <v>[XYZ ]</v>
      </c>
      <c r="AM42" s="450"/>
      <c r="AN42" s="450"/>
      <c r="AO42" s="450"/>
      <c r="AP42" s="450"/>
      <c r="AQ42" s="451"/>
      <c r="AV42" s="165" t="s">
        <v>113</v>
      </c>
      <c r="AW42" s="157" t="s">
        <v>173</v>
      </c>
    </row>
    <row r="43" spans="1:49" s="2" customFormat="1" ht="15" customHeight="1" thickTop="1" x14ac:dyDescent="0.2">
      <c r="A43" s="397" t="s">
        <v>66</v>
      </c>
      <c r="B43" s="398"/>
      <c r="C43" s="398"/>
      <c r="D43" s="398"/>
      <c r="E43" s="398"/>
      <c r="F43" s="398"/>
      <c r="G43" s="398"/>
      <c r="H43" s="398"/>
      <c r="I43" s="398"/>
      <c r="J43" s="399"/>
      <c r="K43" s="428" t="s">
        <v>174</v>
      </c>
      <c r="L43" s="429"/>
      <c r="M43" s="429"/>
      <c r="N43" s="429"/>
      <c r="O43" s="429"/>
      <c r="P43" s="429"/>
      <c r="Q43" s="429"/>
      <c r="R43" s="429"/>
      <c r="S43" s="429"/>
      <c r="T43" s="429"/>
      <c r="U43" s="429"/>
      <c r="V43" s="429"/>
      <c r="W43" s="429"/>
      <c r="X43" s="429"/>
      <c r="Y43" s="429"/>
      <c r="Z43" s="429"/>
      <c r="AA43" s="429"/>
      <c r="AB43" s="429"/>
      <c r="AC43" s="429"/>
      <c r="AD43" s="429"/>
      <c r="AE43" s="429"/>
      <c r="AF43" s="430"/>
      <c r="AG43" s="423" t="s">
        <v>27</v>
      </c>
      <c r="AH43" s="398"/>
      <c r="AI43" s="398"/>
      <c r="AJ43" s="398"/>
      <c r="AK43" s="398"/>
      <c r="AL43" s="458" t="s">
        <v>115</v>
      </c>
      <c r="AM43" s="458"/>
      <c r="AN43" s="458"/>
      <c r="AO43" s="458"/>
      <c r="AP43" s="458"/>
      <c r="AQ43" s="459"/>
      <c r="AV43" s="165" t="s">
        <v>114</v>
      </c>
      <c r="AW43" s="157" t="s">
        <v>174</v>
      </c>
    </row>
    <row r="44" spans="1:49" s="2" customFormat="1" ht="15" customHeight="1" x14ac:dyDescent="0.2">
      <c r="A44" s="321"/>
      <c r="B44" s="322"/>
      <c r="C44" s="322"/>
      <c r="D44" s="322"/>
      <c r="E44" s="322"/>
      <c r="F44" s="322"/>
      <c r="G44" s="322"/>
      <c r="H44" s="322"/>
      <c r="I44" s="322"/>
      <c r="J44" s="323"/>
      <c r="K44" s="431"/>
      <c r="L44" s="432"/>
      <c r="M44" s="432"/>
      <c r="N44" s="432"/>
      <c r="O44" s="432"/>
      <c r="P44" s="432"/>
      <c r="Q44" s="432"/>
      <c r="R44" s="432"/>
      <c r="S44" s="432"/>
      <c r="T44" s="432"/>
      <c r="U44" s="432"/>
      <c r="V44" s="432"/>
      <c r="W44" s="432"/>
      <c r="X44" s="432"/>
      <c r="Y44" s="432"/>
      <c r="Z44" s="432"/>
      <c r="AA44" s="432"/>
      <c r="AB44" s="432"/>
      <c r="AC44" s="432"/>
      <c r="AD44" s="432"/>
      <c r="AE44" s="432"/>
      <c r="AF44" s="433"/>
      <c r="AG44" s="424"/>
      <c r="AH44" s="322"/>
      <c r="AI44" s="322"/>
      <c r="AJ44" s="322"/>
      <c r="AK44" s="322"/>
      <c r="AL44" s="460"/>
      <c r="AM44" s="460"/>
      <c r="AN44" s="460"/>
      <c r="AO44" s="460"/>
      <c r="AP44" s="460"/>
      <c r="AQ44" s="461"/>
      <c r="AV44" s="165" t="s">
        <v>115</v>
      </c>
      <c r="AW44" s="157" t="s">
        <v>175</v>
      </c>
    </row>
    <row r="45" spans="1:49" s="2" customFormat="1" ht="15" customHeight="1" x14ac:dyDescent="0.2">
      <c r="A45" s="391" t="s">
        <v>391</v>
      </c>
      <c r="B45" s="392"/>
      <c r="C45" s="392"/>
      <c r="D45" s="392"/>
      <c r="E45" s="392"/>
      <c r="F45" s="392"/>
      <c r="G45" s="392"/>
      <c r="H45" s="392"/>
      <c r="I45" s="392"/>
      <c r="J45" s="393"/>
      <c r="K45" s="404" t="s">
        <v>431</v>
      </c>
      <c r="L45" s="405"/>
      <c r="M45" s="405"/>
      <c r="N45" s="405"/>
      <c r="O45" s="405"/>
      <c r="P45" s="405"/>
      <c r="Q45" s="405"/>
      <c r="R45" s="405"/>
      <c r="S45" s="405"/>
      <c r="T45" s="405"/>
      <c r="U45" s="405"/>
      <c r="V45" s="405"/>
      <c r="W45" s="405"/>
      <c r="X45" s="405"/>
      <c r="Y45" s="405"/>
      <c r="Z45" s="405"/>
      <c r="AA45" s="405"/>
      <c r="AB45" s="405"/>
      <c r="AC45" s="405"/>
      <c r="AD45" s="405"/>
      <c r="AE45" s="405"/>
      <c r="AF45" s="406"/>
      <c r="AG45" s="443" t="s">
        <v>215</v>
      </c>
      <c r="AH45" s="392"/>
      <c r="AI45" s="392"/>
      <c r="AJ45" s="392"/>
      <c r="AK45" s="392"/>
      <c r="AL45" s="392"/>
      <c r="AM45" s="392"/>
      <c r="AN45" s="392"/>
      <c r="AO45" s="392"/>
      <c r="AP45" s="392"/>
      <c r="AQ45" s="444"/>
      <c r="AV45" s="165" t="s">
        <v>116</v>
      </c>
      <c r="AW45" s="157" t="s">
        <v>415</v>
      </c>
    </row>
    <row r="46" spans="1:49" s="2" customFormat="1" ht="20.100000000000001" customHeight="1" x14ac:dyDescent="0.2">
      <c r="A46" s="318"/>
      <c r="B46" s="319"/>
      <c r="C46" s="319"/>
      <c r="D46" s="319"/>
      <c r="E46" s="319"/>
      <c r="F46" s="319"/>
      <c r="G46" s="319"/>
      <c r="H46" s="319"/>
      <c r="I46" s="319"/>
      <c r="J46" s="320"/>
      <c r="K46" s="407"/>
      <c r="L46" s="408"/>
      <c r="M46" s="408"/>
      <c r="N46" s="408"/>
      <c r="O46" s="408"/>
      <c r="P46" s="408"/>
      <c r="Q46" s="408"/>
      <c r="R46" s="408"/>
      <c r="S46" s="408"/>
      <c r="T46" s="408"/>
      <c r="U46" s="408"/>
      <c r="V46" s="408"/>
      <c r="W46" s="408"/>
      <c r="X46" s="408"/>
      <c r="Y46" s="408"/>
      <c r="Z46" s="408"/>
      <c r="AA46" s="408"/>
      <c r="AB46" s="408"/>
      <c r="AC46" s="408"/>
      <c r="AD46" s="408"/>
      <c r="AE46" s="408"/>
      <c r="AF46" s="409"/>
      <c r="AG46" s="421" t="s">
        <v>430</v>
      </c>
      <c r="AH46" s="422"/>
      <c r="AI46" s="422"/>
      <c r="AJ46" s="422"/>
      <c r="AK46" s="422"/>
      <c r="AL46" s="422"/>
      <c r="AM46" s="422"/>
      <c r="AN46" s="422"/>
      <c r="AO46" s="419" t="s">
        <v>442</v>
      </c>
      <c r="AP46" s="419"/>
      <c r="AQ46" s="420"/>
      <c r="AV46" s="165" t="s">
        <v>117</v>
      </c>
      <c r="AW46" s="157" t="s">
        <v>416</v>
      </c>
    </row>
    <row r="47" spans="1:49" s="2" customFormat="1" ht="1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20"/>
      <c r="K47" s="407"/>
      <c r="L47" s="408"/>
      <c r="M47" s="408"/>
      <c r="N47" s="408"/>
      <c r="O47" s="408"/>
      <c r="P47" s="408"/>
      <c r="Q47" s="408"/>
      <c r="R47" s="408"/>
      <c r="S47" s="408"/>
      <c r="T47" s="408"/>
      <c r="U47" s="408"/>
      <c r="V47" s="408"/>
      <c r="W47" s="408"/>
      <c r="X47" s="408"/>
      <c r="Y47" s="408"/>
      <c r="Z47" s="408"/>
      <c r="AA47" s="408"/>
      <c r="AB47" s="408"/>
      <c r="AC47" s="408"/>
      <c r="AD47" s="408"/>
      <c r="AE47" s="408"/>
      <c r="AF47" s="409"/>
      <c r="AG47" s="446" t="str">
        <f>IF(AG48="","","Objekty dle seznamu")</f>
        <v>Objekty dle seznamu</v>
      </c>
      <c r="AH47" s="447"/>
      <c r="AI47" s="447"/>
      <c r="AJ47" s="447"/>
      <c r="AK47" s="447"/>
      <c r="AL47" s="447"/>
      <c r="AM47" s="447"/>
      <c r="AN47" s="447"/>
      <c r="AO47" s="447"/>
      <c r="AP47" s="447"/>
      <c r="AQ47" s="448"/>
      <c r="AV47" s="165" t="s">
        <v>118</v>
      </c>
      <c r="AW47" s="157" t="s">
        <v>178</v>
      </c>
    </row>
    <row r="48" spans="1:49" s="2" customFormat="1" ht="15" customHeight="1" x14ac:dyDescent="0.2">
      <c r="A48" s="321"/>
      <c r="B48" s="322"/>
      <c r="C48" s="322"/>
      <c r="D48" s="322"/>
      <c r="E48" s="322"/>
      <c r="F48" s="322"/>
      <c r="G48" s="322"/>
      <c r="H48" s="322"/>
      <c r="I48" s="322"/>
      <c r="J48" s="323"/>
      <c r="K48" s="410"/>
      <c r="L48" s="411"/>
      <c r="M48" s="411"/>
      <c r="N48" s="411"/>
      <c r="O48" s="411"/>
      <c r="P48" s="411"/>
      <c r="Q48" s="411"/>
      <c r="R48" s="411"/>
      <c r="S48" s="411"/>
      <c r="T48" s="411"/>
      <c r="U48" s="411"/>
      <c r="V48" s="411"/>
      <c r="W48" s="411"/>
      <c r="X48" s="411"/>
      <c r="Y48" s="411"/>
      <c r="Z48" s="411"/>
      <c r="AA48" s="411"/>
      <c r="AB48" s="411"/>
      <c r="AC48" s="411"/>
      <c r="AD48" s="411"/>
      <c r="AE48" s="411"/>
      <c r="AF48" s="412"/>
      <c r="AG48" s="413" t="s">
        <v>552</v>
      </c>
      <c r="AH48" s="414"/>
      <c r="AI48" s="414"/>
      <c r="AJ48" s="414"/>
      <c r="AK48" s="414"/>
      <c r="AL48" s="414"/>
      <c r="AM48" s="414"/>
      <c r="AN48" s="414"/>
      <c r="AO48" s="414"/>
      <c r="AP48" s="414"/>
      <c r="AQ48" s="415"/>
      <c r="AV48" s="165" t="s">
        <v>119</v>
      </c>
      <c r="AW48" s="157" t="s">
        <v>179</v>
      </c>
    </row>
    <row r="49" spans="1:49" s="2" customFormat="1" ht="24.95" customHeight="1" x14ac:dyDescent="0.2">
      <c r="A49" s="391" t="s">
        <v>3</v>
      </c>
      <c r="B49" s="392"/>
      <c r="C49" s="392"/>
      <c r="D49" s="392"/>
      <c r="E49" s="392"/>
      <c r="F49" s="392"/>
      <c r="G49" s="392"/>
      <c r="H49" s="392"/>
      <c r="I49" s="392"/>
      <c r="J49" s="393"/>
      <c r="K49" s="416" t="s">
        <v>433</v>
      </c>
      <c r="L49" s="417"/>
      <c r="M49" s="417"/>
      <c r="N49" s="417"/>
      <c r="O49" s="417"/>
      <c r="P49" s="417"/>
      <c r="Q49" s="417"/>
      <c r="R49" s="417"/>
      <c r="S49" s="417"/>
      <c r="T49" s="417"/>
      <c r="U49" s="417"/>
      <c r="V49" s="417"/>
      <c r="W49" s="417"/>
      <c r="X49" s="417"/>
      <c r="Y49" s="417"/>
      <c r="Z49" s="417"/>
      <c r="AA49" s="417"/>
      <c r="AB49" s="417"/>
      <c r="AC49" s="417"/>
      <c r="AD49" s="417"/>
      <c r="AE49" s="417"/>
      <c r="AF49" s="418"/>
      <c r="AG49" s="443" t="s">
        <v>423</v>
      </c>
      <c r="AH49" s="392"/>
      <c r="AI49" s="392"/>
      <c r="AJ49" s="392"/>
      <c r="AK49" s="392"/>
      <c r="AL49" s="392"/>
      <c r="AM49" s="392"/>
      <c r="AN49" s="392"/>
      <c r="AO49" s="392"/>
      <c r="AP49" s="392"/>
      <c r="AQ49" s="444"/>
      <c r="AV49" s="165" t="s">
        <v>120</v>
      </c>
      <c r="AW49" s="157" t="s">
        <v>180</v>
      </c>
    </row>
    <row r="50" spans="1:49" s="2" customFormat="1" ht="20.100000000000001" customHeight="1" x14ac:dyDescent="0.2">
      <c r="A50" s="244" t="s">
        <v>4</v>
      </c>
      <c r="B50" s="245"/>
      <c r="C50" s="245"/>
      <c r="D50" s="245"/>
      <c r="E50" s="245"/>
      <c r="F50" s="245"/>
      <c r="G50" s="245"/>
      <c r="H50" s="245"/>
      <c r="I50" s="245"/>
      <c r="J50" s="246"/>
      <c r="K50" s="452" t="s">
        <v>432</v>
      </c>
      <c r="L50" s="453"/>
      <c r="M50" s="453"/>
      <c r="N50" s="453"/>
      <c r="O50" s="453"/>
      <c r="P50" s="453"/>
      <c r="Q50" s="453"/>
      <c r="R50" s="453"/>
      <c r="S50" s="453"/>
      <c r="T50" s="453"/>
      <c r="U50" s="453"/>
      <c r="V50" s="453"/>
      <c r="W50" s="453"/>
      <c r="X50" s="453"/>
      <c r="Y50" s="453"/>
      <c r="Z50" s="453"/>
      <c r="AA50" s="453"/>
      <c r="AB50" s="453"/>
      <c r="AC50" s="453"/>
      <c r="AD50" s="453"/>
      <c r="AE50" s="453"/>
      <c r="AF50" s="454"/>
      <c r="AG50" s="371"/>
      <c r="AH50" s="286"/>
      <c r="AI50" s="286"/>
      <c r="AJ50" s="286"/>
      <c r="AK50" s="286"/>
      <c r="AL50" s="286"/>
      <c r="AM50" s="163" t="s">
        <v>352</v>
      </c>
      <c r="AN50" s="162" t="s">
        <v>358</v>
      </c>
      <c r="AO50" s="425" t="s">
        <v>58</v>
      </c>
      <c r="AP50" s="425"/>
      <c r="AQ50" s="426"/>
      <c r="AV50" s="165" t="s">
        <v>121</v>
      </c>
      <c r="AW50" s="157" t="s">
        <v>181</v>
      </c>
    </row>
    <row r="51" spans="1:49" s="2" customFormat="1" ht="15" customHeight="1" x14ac:dyDescent="0.2">
      <c r="A51" s="427" t="s">
        <v>15</v>
      </c>
      <c r="B51" s="333"/>
      <c r="C51" s="333"/>
      <c r="D51" s="333"/>
      <c r="E51" s="333"/>
      <c r="F51" s="333"/>
      <c r="G51" s="333"/>
      <c r="H51" s="333"/>
      <c r="I51" s="333"/>
      <c r="J51" s="379"/>
      <c r="K51" s="332" t="s">
        <v>14</v>
      </c>
      <c r="L51" s="333"/>
      <c r="M51" s="333"/>
      <c r="N51" s="333"/>
      <c r="O51" s="333"/>
      <c r="P51" s="333"/>
      <c r="Q51" s="333"/>
      <c r="R51" s="333"/>
      <c r="S51" s="333"/>
      <c r="T51" s="333"/>
      <c r="U51" s="379"/>
      <c r="V51" s="332" t="s">
        <v>13</v>
      </c>
      <c r="W51" s="333"/>
      <c r="X51" s="333"/>
      <c r="Y51" s="333"/>
      <c r="Z51" s="455" t="s">
        <v>427</v>
      </c>
      <c r="AA51" s="455"/>
      <c r="AB51" s="455"/>
      <c r="AC51" s="455"/>
      <c r="AD51" s="455"/>
      <c r="AE51" s="455"/>
      <c r="AF51" s="456"/>
      <c r="AG51" s="381" t="s">
        <v>11</v>
      </c>
      <c r="AH51" s="333"/>
      <c r="AI51" s="333"/>
      <c r="AJ51" s="333"/>
      <c r="AK51" s="333"/>
      <c r="AL51" s="333"/>
      <c r="AM51" s="333"/>
      <c r="AN51" s="333"/>
      <c r="AO51" s="333"/>
      <c r="AP51" s="333"/>
      <c r="AQ51" s="334"/>
      <c r="AV51" s="164" t="s">
        <v>122</v>
      </c>
      <c r="AW51" s="158" t="s">
        <v>333</v>
      </c>
    </row>
    <row r="52" spans="1:49" s="2" customFormat="1" ht="15" customHeight="1" x14ac:dyDescent="0.2">
      <c r="A52" s="396" t="s">
        <v>395</v>
      </c>
      <c r="B52" s="324"/>
      <c r="C52" s="324"/>
      <c r="D52" s="324"/>
      <c r="E52" s="324"/>
      <c r="F52" s="324"/>
      <c r="G52" s="324"/>
      <c r="H52" s="324"/>
      <c r="I52" s="324"/>
      <c r="J52" s="374"/>
      <c r="K52" s="445" t="s">
        <v>395</v>
      </c>
      <c r="L52" s="324"/>
      <c r="M52" s="324"/>
      <c r="N52" s="324"/>
      <c r="O52" s="324"/>
      <c r="P52" s="324"/>
      <c r="Q52" s="324"/>
      <c r="R52" s="324"/>
      <c r="S52" s="324"/>
      <c r="T52" s="324"/>
      <c r="U52" s="374"/>
      <c r="V52" s="445" t="s">
        <v>12</v>
      </c>
      <c r="W52" s="324"/>
      <c r="X52" s="324"/>
      <c r="Y52" s="324"/>
      <c r="Z52" s="324" t="s">
        <v>428</v>
      </c>
      <c r="AA52" s="324"/>
      <c r="AB52" s="324"/>
      <c r="AC52" s="324"/>
      <c r="AD52" s="324"/>
      <c r="AE52" s="324"/>
      <c r="AF52" s="457"/>
      <c r="AG52" s="440" t="str">
        <f>'List stavby'!B2</f>
        <v>DSPS</v>
      </c>
      <c r="AH52" s="441"/>
      <c r="AI52" s="441"/>
      <c r="AJ52" s="441"/>
      <c r="AK52" s="441"/>
      <c r="AL52" s="441"/>
      <c r="AM52" s="441"/>
      <c r="AN52" s="441"/>
      <c r="AO52" s="441"/>
      <c r="AP52" s="441"/>
      <c r="AQ52" s="442"/>
      <c r="AV52" s="165" t="s">
        <v>151</v>
      </c>
      <c r="AW52" s="157" t="s">
        <v>417</v>
      </c>
    </row>
    <row r="53" spans="1:49" s="2" customFormat="1" ht="15" customHeight="1" x14ac:dyDescent="0.2">
      <c r="A53" s="427" t="s">
        <v>23</v>
      </c>
      <c r="B53" s="333"/>
      <c r="C53" s="333"/>
      <c r="D53" s="333"/>
      <c r="E53" s="333"/>
      <c r="F53" s="333"/>
      <c r="G53" s="333"/>
      <c r="H53" s="333"/>
      <c r="I53" s="333"/>
      <c r="J53" s="379"/>
      <c r="K53" s="332" t="s">
        <v>24</v>
      </c>
      <c r="L53" s="333"/>
      <c r="M53" s="333"/>
      <c r="N53" s="333"/>
      <c r="O53" s="333"/>
      <c r="P53" s="333"/>
      <c r="Q53" s="333"/>
      <c r="R53" s="333"/>
      <c r="S53" s="333"/>
      <c r="T53" s="333"/>
      <c r="U53" s="379"/>
      <c r="V53" s="332" t="s">
        <v>25</v>
      </c>
      <c r="W53" s="333"/>
      <c r="X53" s="333"/>
      <c r="Y53" s="333"/>
      <c r="Z53" s="333"/>
      <c r="AA53" s="333"/>
      <c r="AB53" s="333"/>
      <c r="AC53" s="333"/>
      <c r="AD53" s="333"/>
      <c r="AE53" s="333"/>
      <c r="AF53" s="380"/>
      <c r="AG53" s="381" t="s">
        <v>368</v>
      </c>
      <c r="AH53" s="333"/>
      <c r="AI53" s="333"/>
      <c r="AJ53" s="333"/>
      <c r="AK53" s="333"/>
      <c r="AL53" s="333"/>
      <c r="AM53" s="333"/>
      <c r="AN53" s="333"/>
      <c r="AO53" s="333"/>
      <c r="AP53" s="333"/>
      <c r="AQ53" s="334"/>
      <c r="AV53" s="165" t="s">
        <v>152</v>
      </c>
      <c r="AW53" s="157" t="s">
        <v>183</v>
      </c>
    </row>
    <row r="54" spans="1:49" s="2" customFormat="1" ht="15" customHeight="1" thickBot="1" x14ac:dyDescent="0.25">
      <c r="A54" s="249" t="str">
        <f>'List stavby'!B6</f>
        <v>[Vysočina]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2" t="s">
        <v>434</v>
      </c>
      <c r="L54" s="250"/>
      <c r="M54" s="250"/>
      <c r="N54" s="250"/>
      <c r="O54" s="250"/>
      <c r="P54" s="250"/>
      <c r="Q54" s="250"/>
      <c r="R54" s="250"/>
      <c r="S54" s="250"/>
      <c r="T54" s="250"/>
      <c r="U54" s="251"/>
      <c r="V54" s="252" t="s">
        <v>429</v>
      </c>
      <c r="W54" s="250"/>
      <c r="X54" s="250"/>
      <c r="Y54" s="250"/>
      <c r="Z54" s="250"/>
      <c r="AA54" s="250"/>
      <c r="AB54" s="250"/>
      <c r="AC54" s="250"/>
      <c r="AD54" s="250"/>
      <c r="AE54" s="250"/>
      <c r="AF54" s="382"/>
      <c r="AG54" s="383" t="str">
        <f>'List stavby'!B3</f>
        <v>[19.03.2023]</v>
      </c>
      <c r="AH54" s="384"/>
      <c r="AI54" s="384"/>
      <c r="AJ54" s="384"/>
      <c r="AK54" s="384"/>
      <c r="AL54" s="384"/>
      <c r="AM54" s="384"/>
      <c r="AN54" s="384"/>
      <c r="AO54" s="384"/>
      <c r="AP54" s="384"/>
      <c r="AQ54" s="385"/>
      <c r="AV54" s="166" t="s">
        <v>153</v>
      </c>
      <c r="AW54" s="161" t="s">
        <v>184</v>
      </c>
    </row>
    <row r="55" spans="1:49" ht="9.9499999999999993" customHeight="1" thickTop="1" x14ac:dyDescent="0.25">
      <c r="A55" s="364" t="s">
        <v>370</v>
      </c>
      <c r="B55" s="365"/>
      <c r="C55" s="365"/>
      <c r="D55" s="365"/>
      <c r="E55" s="365"/>
      <c r="F55" s="365"/>
      <c r="G55" s="365"/>
      <c r="H55" s="365"/>
      <c r="I55" s="365"/>
      <c r="J55" s="366"/>
      <c r="K55" s="367" t="s">
        <v>11</v>
      </c>
      <c r="L55" s="365"/>
      <c r="M55" s="365"/>
      <c r="N55" s="365"/>
      <c r="O55" s="366"/>
      <c r="P55" s="367" t="s">
        <v>55</v>
      </c>
      <c r="Q55" s="365"/>
      <c r="R55" s="365"/>
      <c r="S55" s="365"/>
      <c r="T55" s="365"/>
      <c r="U55" s="366"/>
      <c r="V55" s="367" t="s">
        <v>69</v>
      </c>
      <c r="W55" s="365"/>
      <c r="X55" s="365"/>
      <c r="Y55" s="365"/>
      <c r="Z55" s="365"/>
      <c r="AA55" s="365"/>
      <c r="AB55" s="365"/>
      <c r="AC55" s="365"/>
      <c r="AD55" s="366"/>
      <c r="AE55" s="367" t="s">
        <v>65</v>
      </c>
      <c r="AF55" s="365"/>
      <c r="AG55" s="365"/>
      <c r="AH55" s="367" t="s">
        <v>68</v>
      </c>
      <c r="AI55" s="365"/>
      <c r="AJ55" s="365"/>
      <c r="AK55" s="365"/>
      <c r="AL55" s="365"/>
      <c r="AM55" s="366"/>
      <c r="AN55" s="367" t="s">
        <v>28</v>
      </c>
      <c r="AO55" s="365"/>
      <c r="AP55" s="365"/>
      <c r="AQ55" s="369"/>
      <c r="AU55" s="2"/>
      <c r="AV55" s="165" t="s">
        <v>154</v>
      </c>
      <c r="AW55" s="157" t="s">
        <v>185</v>
      </c>
    </row>
    <row r="56" spans="1:49" ht="15" customHeight="1" x14ac:dyDescent="0.25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2</v>
      </c>
      <c r="F56" s="15" t="str">
        <f>MID(AM41,6,1)</f>
        <v>0</v>
      </c>
      <c r="G56" s="15" t="str">
        <f>MID(AM41,7,1)</f>
        <v>0</v>
      </c>
      <c r="H56" s="15" t="str">
        <f>MID(AM41,8,1)</f>
        <v>0</v>
      </c>
      <c r="I56" s="15" t="str">
        <f>MID(AM41,9,1)</f>
        <v>6</v>
      </c>
      <c r="J56" s="15" t="str">
        <f>MID(AM41,10,1)</f>
        <v>7</v>
      </c>
      <c r="K56" s="15" t="s">
        <v>1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</v>
      </c>
      <c r="AI56" s="15" t="str">
        <f>IF(MID(AM50,1,1)="","X",MID(AM50,1,1))</f>
        <v>2</v>
      </c>
      <c r="AJ56" s="15" t="s">
        <v>1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5" t="s">
        <v>155</v>
      </c>
      <c r="AW56" s="157" t="s">
        <v>186</v>
      </c>
    </row>
    <row r="57" spans="1:49" ht="15" customHeight="1" x14ac:dyDescent="0.25">
      <c r="A57" s="368" t="s">
        <v>201</v>
      </c>
      <c r="B57" s="368"/>
      <c r="C57" s="368"/>
      <c r="D57" s="368"/>
      <c r="E57" s="368"/>
      <c r="F57" s="368"/>
      <c r="G57" s="368"/>
      <c r="H57" s="368"/>
      <c r="I57" s="368"/>
      <c r="J57" s="368"/>
      <c r="K57" s="368"/>
      <c r="L57" s="368"/>
      <c r="M57" s="368"/>
      <c r="N57" s="368"/>
      <c r="O57" s="368"/>
      <c r="P57" s="368"/>
      <c r="Q57" s="368"/>
      <c r="R57" s="368"/>
      <c r="S57" s="368"/>
      <c r="T57" s="368"/>
      <c r="U57" s="368"/>
      <c r="V57" s="368"/>
      <c r="W57" s="368"/>
      <c r="X57" s="368"/>
      <c r="Y57" s="368"/>
      <c r="Z57" s="368"/>
      <c r="AA57" s="368"/>
      <c r="AB57" s="368"/>
      <c r="AC57" s="368"/>
      <c r="AD57" s="368"/>
      <c r="AE57" s="368"/>
      <c r="AF57" s="368"/>
      <c r="AG57" s="368"/>
      <c r="AH57" s="368"/>
      <c r="AI57" s="368"/>
      <c r="AJ57" s="368"/>
      <c r="AK57" s="368"/>
      <c r="AL57" s="368"/>
      <c r="AM57" s="368"/>
      <c r="AN57" s="368"/>
      <c r="AO57" s="368"/>
      <c r="AP57" s="368"/>
      <c r="AQ57" s="368"/>
      <c r="AU57" s="2"/>
      <c r="AV57" s="165" t="s">
        <v>156</v>
      </c>
      <c r="AW57" s="157" t="s">
        <v>187</v>
      </c>
    </row>
    <row r="58" spans="1:49" x14ac:dyDescent="0.25">
      <c r="A58" s="368"/>
      <c r="B58" s="368"/>
      <c r="C58" s="368"/>
      <c r="D58" s="368"/>
      <c r="E58" s="368"/>
      <c r="F58" s="368"/>
      <c r="G58" s="368"/>
      <c r="H58" s="368"/>
      <c r="I58" s="368"/>
      <c r="J58" s="368"/>
      <c r="K58" s="368"/>
      <c r="L58" s="368"/>
      <c r="M58" s="368"/>
      <c r="N58" s="368"/>
      <c r="O58" s="368"/>
      <c r="P58" s="368"/>
      <c r="Q58" s="368"/>
      <c r="R58" s="368"/>
      <c r="S58" s="368"/>
      <c r="T58" s="368"/>
      <c r="U58" s="368"/>
      <c r="V58" s="368"/>
      <c r="W58" s="368"/>
      <c r="X58" s="368"/>
      <c r="Y58" s="368"/>
      <c r="Z58" s="368"/>
      <c r="AA58" s="368"/>
      <c r="AB58" s="368"/>
      <c r="AC58" s="368"/>
      <c r="AD58" s="368"/>
      <c r="AE58" s="368"/>
      <c r="AF58" s="368"/>
      <c r="AG58" s="368"/>
      <c r="AH58" s="368"/>
      <c r="AI58" s="368"/>
      <c r="AJ58" s="368"/>
      <c r="AK58" s="368"/>
      <c r="AL58" s="368"/>
      <c r="AM58" s="368"/>
      <c r="AN58" s="368"/>
      <c r="AO58" s="368"/>
      <c r="AP58" s="368"/>
      <c r="AQ58" s="368"/>
      <c r="AV58" s="164" t="s">
        <v>124</v>
      </c>
      <c r="AW58" s="158" t="s">
        <v>125</v>
      </c>
    </row>
    <row r="59" spans="1:49" ht="17.25" customHeight="1" x14ac:dyDescent="0.25">
      <c r="AV59" s="165" t="s">
        <v>157</v>
      </c>
      <c r="AW59" s="157" t="s">
        <v>188</v>
      </c>
    </row>
    <row r="60" spans="1:49" ht="17.25" customHeight="1" x14ac:dyDescent="0.25">
      <c r="AV60" s="165" t="s">
        <v>158</v>
      </c>
      <c r="AW60" s="157" t="s">
        <v>418</v>
      </c>
    </row>
    <row r="61" spans="1:49" ht="17.25" customHeight="1" x14ac:dyDescent="0.25">
      <c r="AV61" s="165" t="s">
        <v>159</v>
      </c>
      <c r="AW61" s="157" t="s">
        <v>419</v>
      </c>
    </row>
    <row r="62" spans="1:49" ht="17.25" customHeight="1" x14ac:dyDescent="0.25">
      <c r="AV62" s="165" t="s">
        <v>160</v>
      </c>
      <c r="AW62" s="157" t="s">
        <v>420</v>
      </c>
    </row>
    <row r="63" spans="1:49" ht="17.25" customHeight="1" x14ac:dyDescent="0.25">
      <c r="AV63" s="165" t="s">
        <v>161</v>
      </c>
      <c r="AW63" s="157" t="s">
        <v>192</v>
      </c>
    </row>
    <row r="64" spans="1:49" ht="17.25" customHeight="1" x14ac:dyDescent="0.25">
      <c r="AV64" s="165" t="s">
        <v>162</v>
      </c>
      <c r="AW64" s="157" t="s">
        <v>421</v>
      </c>
    </row>
    <row r="65" spans="48:49" ht="17.25" customHeight="1" x14ac:dyDescent="0.25">
      <c r="AV65" s="165" t="s">
        <v>163</v>
      </c>
      <c r="AW65" s="157" t="s">
        <v>193</v>
      </c>
    </row>
    <row r="66" spans="48:49" ht="17.25" customHeight="1" x14ac:dyDescent="0.25">
      <c r="AV66" s="165" t="s">
        <v>164</v>
      </c>
      <c r="AW66" s="157" t="s">
        <v>194</v>
      </c>
    </row>
    <row r="67" spans="48:49" ht="17.25" customHeight="1" x14ac:dyDescent="0.25">
      <c r="AV67" s="165" t="s">
        <v>165</v>
      </c>
      <c r="AW67" s="157" t="s">
        <v>195</v>
      </c>
    </row>
    <row r="68" spans="48:49" ht="17.25" customHeight="1" x14ac:dyDescent="0.25">
      <c r="AV68" s="164" t="s">
        <v>126</v>
      </c>
      <c r="AW68" s="158" t="s">
        <v>127</v>
      </c>
    </row>
    <row r="69" spans="48:49" ht="17.25" customHeight="1" x14ac:dyDescent="0.25">
      <c r="AV69" s="165" t="s">
        <v>166</v>
      </c>
      <c r="AW69" s="157" t="s">
        <v>196</v>
      </c>
    </row>
    <row r="70" spans="48:49" ht="17.25" customHeight="1" x14ac:dyDescent="0.25">
      <c r="AV70" s="165" t="s">
        <v>167</v>
      </c>
      <c r="AW70" s="157" t="s">
        <v>197</v>
      </c>
    </row>
    <row r="71" spans="48:49" ht="17.25" customHeight="1" thickBot="1" x14ac:dyDescent="0.3">
      <c r="AV71" s="167" t="s">
        <v>168</v>
      </c>
      <c r="AW71" s="159" t="s">
        <v>198</v>
      </c>
    </row>
    <row r="72" spans="48:49" ht="17.25" customHeight="1" x14ac:dyDescent="0.25"/>
    <row r="73" spans="48:49" ht="17.25" customHeight="1" x14ac:dyDescent="0.25"/>
    <row r="74" spans="48:49" ht="17.25" customHeight="1" x14ac:dyDescent="0.25"/>
    <row r="75" spans="48:49" ht="17.25" customHeight="1" x14ac:dyDescent="0.25"/>
    <row r="76" spans="48:49" ht="17.25" customHeight="1" x14ac:dyDescent="0.25"/>
    <row r="77" spans="48:49" ht="17.25" customHeight="1" x14ac:dyDescent="0.25"/>
    <row r="78" spans="48:49" ht="17.25" customHeight="1" x14ac:dyDescent="0.25"/>
    <row r="79" spans="48:49" ht="17.25" customHeight="1" x14ac:dyDescent="0.25"/>
    <row r="80" spans="48:49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</sheetData>
  <dataConsolidate/>
  <mergeCells count="118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15" customHeight="1" x14ac:dyDescent="0.2">
      <c r="A1" s="482" t="s">
        <v>28</v>
      </c>
      <c r="B1" s="482"/>
      <c r="C1" s="482"/>
      <c r="D1" s="482"/>
      <c r="E1" s="482"/>
      <c r="F1" s="482" t="s">
        <v>17</v>
      </c>
      <c r="G1" s="482"/>
      <c r="H1" s="482"/>
      <c r="I1" s="482"/>
      <c r="J1" s="482"/>
      <c r="K1" s="482" t="s">
        <v>29</v>
      </c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 t="s">
        <v>206</v>
      </c>
      <c r="AM1" s="482"/>
      <c r="AN1" s="482"/>
      <c r="AO1" s="482"/>
      <c r="AP1" s="482"/>
      <c r="AQ1" s="482"/>
    </row>
    <row r="2" spans="1:43" s="2" customFormat="1" ht="15" customHeight="1" thickBot="1" x14ac:dyDescent="0.25">
      <c r="A2" s="494" t="s">
        <v>436</v>
      </c>
      <c r="B2" s="494"/>
      <c r="C2" s="494"/>
      <c r="D2" s="494"/>
      <c r="E2" s="494"/>
      <c r="F2" s="495">
        <v>43738</v>
      </c>
      <c r="G2" s="495"/>
      <c r="H2" s="495"/>
      <c r="I2" s="495"/>
      <c r="J2" s="495"/>
      <c r="K2" s="496" t="s">
        <v>437</v>
      </c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 t="s">
        <v>207</v>
      </c>
      <c r="AM2" s="496"/>
      <c r="AN2" s="496"/>
      <c r="AO2" s="496"/>
      <c r="AP2" s="496"/>
      <c r="AQ2" s="496"/>
    </row>
    <row r="3" spans="1:43" s="2" customFormat="1" ht="15" customHeight="1" thickTop="1" x14ac:dyDescent="0.2">
      <c r="A3" s="397" t="s">
        <v>66</v>
      </c>
      <c r="B3" s="398"/>
      <c r="C3" s="398"/>
      <c r="D3" s="398"/>
      <c r="E3" s="398"/>
      <c r="F3" s="398"/>
      <c r="G3" s="398"/>
      <c r="H3" s="398"/>
      <c r="I3" s="398"/>
      <c r="J3" s="399"/>
      <c r="K3" s="428" t="s">
        <v>174</v>
      </c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  <c r="AB3" s="429"/>
      <c r="AC3" s="429"/>
      <c r="AD3" s="429"/>
      <c r="AE3" s="429"/>
      <c r="AF3" s="430"/>
      <c r="AG3" s="423" t="s">
        <v>27</v>
      </c>
      <c r="AH3" s="398"/>
      <c r="AI3" s="398"/>
      <c r="AJ3" s="398"/>
      <c r="AK3" s="398"/>
      <c r="AL3" s="458" t="s">
        <v>114</v>
      </c>
      <c r="AM3" s="458"/>
      <c r="AN3" s="458"/>
      <c r="AO3" s="458"/>
      <c r="AP3" s="458"/>
      <c r="AQ3" s="459"/>
    </row>
    <row r="4" spans="1:43" s="2" customFormat="1" ht="15" customHeight="1" x14ac:dyDescent="0.2">
      <c r="A4" s="321"/>
      <c r="B4" s="322"/>
      <c r="C4" s="322"/>
      <c r="D4" s="322"/>
      <c r="E4" s="322"/>
      <c r="F4" s="322"/>
      <c r="G4" s="322"/>
      <c r="H4" s="322"/>
      <c r="I4" s="322"/>
      <c r="J4" s="323"/>
      <c r="K4" s="431"/>
      <c r="L4" s="432"/>
      <c r="M4" s="432"/>
      <c r="N4" s="432"/>
      <c r="O4" s="432"/>
      <c r="P4" s="432"/>
      <c r="Q4" s="432"/>
      <c r="R4" s="432"/>
      <c r="S4" s="432"/>
      <c r="T4" s="432"/>
      <c r="U4" s="432"/>
      <c r="V4" s="432"/>
      <c r="W4" s="432"/>
      <c r="X4" s="432"/>
      <c r="Y4" s="432"/>
      <c r="Z4" s="432"/>
      <c r="AA4" s="432"/>
      <c r="AB4" s="432"/>
      <c r="AC4" s="432"/>
      <c r="AD4" s="432"/>
      <c r="AE4" s="432"/>
      <c r="AF4" s="433"/>
      <c r="AG4" s="424"/>
      <c r="AH4" s="322"/>
      <c r="AI4" s="322"/>
      <c r="AJ4" s="322"/>
      <c r="AK4" s="322"/>
      <c r="AL4" s="460"/>
      <c r="AM4" s="460"/>
      <c r="AN4" s="460"/>
      <c r="AO4" s="460"/>
      <c r="AP4" s="460"/>
      <c r="AQ4" s="461"/>
    </row>
    <row r="5" spans="1:43" s="2" customFormat="1" ht="15" customHeight="1" x14ac:dyDescent="0.2">
      <c r="A5" s="391" t="s">
        <v>391</v>
      </c>
      <c r="B5" s="392"/>
      <c r="C5" s="392"/>
      <c r="D5" s="392"/>
      <c r="E5" s="392"/>
      <c r="F5" s="392"/>
      <c r="G5" s="392"/>
      <c r="H5" s="392"/>
      <c r="I5" s="392"/>
      <c r="J5" s="393"/>
      <c r="K5" s="404" t="s">
        <v>477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6"/>
      <c r="AG5" s="443" t="s">
        <v>215</v>
      </c>
      <c r="AH5" s="392"/>
      <c r="AI5" s="392"/>
      <c r="AJ5" s="392"/>
      <c r="AK5" s="392"/>
      <c r="AL5" s="392"/>
      <c r="AM5" s="392"/>
      <c r="AN5" s="392"/>
      <c r="AO5" s="392"/>
      <c r="AP5" s="392"/>
      <c r="AQ5" s="444"/>
    </row>
    <row r="6" spans="1:43" s="2" customFormat="1" ht="20.100000000000001" customHeight="1" x14ac:dyDescent="0.2">
      <c r="A6" s="318"/>
      <c r="B6" s="319"/>
      <c r="C6" s="319"/>
      <c r="D6" s="319"/>
      <c r="E6" s="319"/>
      <c r="F6" s="319"/>
      <c r="G6" s="319"/>
      <c r="H6" s="319"/>
      <c r="I6" s="319"/>
      <c r="J6" s="320"/>
      <c r="K6" s="407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9"/>
      <c r="AG6" s="502" t="s">
        <v>478</v>
      </c>
      <c r="AH6" s="497"/>
      <c r="AI6" s="497"/>
      <c r="AJ6" s="497"/>
      <c r="AK6" s="497"/>
      <c r="AL6" s="497"/>
      <c r="AM6" s="497"/>
      <c r="AN6" s="497"/>
      <c r="AO6" s="497"/>
      <c r="AP6" s="497"/>
      <c r="AQ6" s="498"/>
    </row>
    <row r="7" spans="1:43" s="2" customFormat="1" ht="15" customHeight="1" x14ac:dyDescent="0.2">
      <c r="A7" s="318"/>
      <c r="B7" s="319"/>
      <c r="C7" s="319"/>
      <c r="D7" s="319"/>
      <c r="E7" s="319"/>
      <c r="F7" s="319"/>
      <c r="G7" s="319"/>
      <c r="H7" s="319"/>
      <c r="I7" s="319"/>
      <c r="J7" s="320"/>
      <c r="K7" s="407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9"/>
      <c r="AG7" s="446" t="str">
        <f>IF(AG8="","","Objekty dle seznamu")</f>
        <v/>
      </c>
      <c r="AH7" s="447"/>
      <c r="AI7" s="447"/>
      <c r="AJ7" s="447"/>
      <c r="AK7" s="447"/>
      <c r="AL7" s="447"/>
      <c r="AM7" s="447"/>
      <c r="AN7" s="447"/>
      <c r="AO7" s="447"/>
      <c r="AP7" s="447"/>
      <c r="AQ7" s="448"/>
    </row>
    <row r="8" spans="1:43" s="2" customFormat="1" ht="15" customHeight="1" x14ac:dyDescent="0.2">
      <c r="A8" s="321"/>
      <c r="B8" s="322"/>
      <c r="C8" s="322"/>
      <c r="D8" s="322"/>
      <c r="E8" s="322"/>
      <c r="F8" s="322"/>
      <c r="G8" s="322"/>
      <c r="H8" s="322"/>
      <c r="I8" s="322"/>
      <c r="J8" s="323"/>
      <c r="K8" s="410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11"/>
      <c r="AE8" s="411"/>
      <c r="AF8" s="412"/>
      <c r="AG8" s="499"/>
      <c r="AH8" s="500"/>
      <c r="AI8" s="500"/>
      <c r="AJ8" s="500"/>
      <c r="AK8" s="500"/>
      <c r="AL8" s="500"/>
      <c r="AM8" s="500"/>
      <c r="AN8" s="500"/>
      <c r="AO8" s="500"/>
      <c r="AP8" s="500"/>
      <c r="AQ8" s="501"/>
    </row>
    <row r="9" spans="1:43" s="2" customFormat="1" ht="20.100000000000001" customHeight="1" x14ac:dyDescent="0.2">
      <c r="A9" s="391" t="s">
        <v>3</v>
      </c>
      <c r="B9" s="392"/>
      <c r="C9" s="392"/>
      <c r="D9" s="392"/>
      <c r="E9" s="392"/>
      <c r="F9" s="392"/>
      <c r="G9" s="392"/>
      <c r="H9" s="392"/>
      <c r="I9" s="392"/>
      <c r="J9" s="393"/>
      <c r="K9" s="416" t="s">
        <v>354</v>
      </c>
      <c r="L9" s="417"/>
      <c r="M9" s="417"/>
      <c r="N9" s="417"/>
      <c r="O9" s="417"/>
      <c r="P9" s="417"/>
      <c r="Q9" s="417"/>
      <c r="R9" s="417"/>
      <c r="S9" s="417"/>
      <c r="T9" s="417"/>
      <c r="U9" s="417"/>
      <c r="V9" s="417"/>
      <c r="W9" s="417"/>
      <c r="X9" s="417"/>
      <c r="Y9" s="417"/>
      <c r="Z9" s="417"/>
      <c r="AA9" s="417"/>
      <c r="AB9" s="417"/>
      <c r="AC9" s="417"/>
      <c r="AD9" s="417"/>
      <c r="AE9" s="417"/>
      <c r="AF9" s="418"/>
      <c r="AG9" s="443" t="s">
        <v>423</v>
      </c>
      <c r="AH9" s="392"/>
      <c r="AI9" s="392"/>
      <c r="AJ9" s="392"/>
      <c r="AK9" s="392"/>
      <c r="AL9" s="392"/>
      <c r="AM9" s="392"/>
      <c r="AN9" s="392"/>
      <c r="AO9" s="392"/>
      <c r="AP9" s="392"/>
      <c r="AQ9" s="444"/>
    </row>
    <row r="10" spans="1:43" s="2" customFormat="1" ht="20.100000000000001" customHeight="1" x14ac:dyDescent="0.2">
      <c r="A10" s="244" t="s">
        <v>4</v>
      </c>
      <c r="B10" s="245"/>
      <c r="C10" s="245"/>
      <c r="D10" s="245"/>
      <c r="E10" s="245"/>
      <c r="F10" s="245"/>
      <c r="G10" s="245"/>
      <c r="H10" s="245"/>
      <c r="I10" s="245"/>
      <c r="J10" s="246"/>
      <c r="K10" s="503" t="s">
        <v>34</v>
      </c>
      <c r="L10" s="504"/>
      <c r="M10" s="504"/>
      <c r="N10" s="504"/>
      <c r="O10" s="504"/>
      <c r="P10" s="504"/>
      <c r="Q10" s="504"/>
      <c r="R10" s="504"/>
      <c r="S10" s="504"/>
      <c r="T10" s="504"/>
      <c r="U10" s="504"/>
      <c r="V10" s="504"/>
      <c r="W10" s="504"/>
      <c r="X10" s="504"/>
      <c r="Y10" s="504"/>
      <c r="Z10" s="504"/>
      <c r="AA10" s="504"/>
      <c r="AB10" s="504"/>
      <c r="AC10" s="504"/>
      <c r="AD10" s="504"/>
      <c r="AE10" s="504"/>
      <c r="AF10" s="505"/>
      <c r="AG10" s="506"/>
      <c r="AH10" s="507"/>
      <c r="AI10" s="507"/>
      <c r="AJ10" s="507"/>
      <c r="AK10" s="507"/>
      <c r="AL10" s="163" t="s">
        <v>435</v>
      </c>
      <c r="AM10" s="160" t="s">
        <v>358</v>
      </c>
      <c r="AN10" s="425" t="s">
        <v>357</v>
      </c>
      <c r="AO10" s="425"/>
      <c r="AP10" s="425"/>
      <c r="AQ10" s="426"/>
    </row>
    <row r="11" spans="1:43" s="2" customFormat="1" ht="15" customHeight="1" x14ac:dyDescent="0.2">
      <c r="A11" s="427" t="s">
        <v>15</v>
      </c>
      <c r="B11" s="333"/>
      <c r="C11" s="333"/>
      <c r="D11" s="333"/>
      <c r="E11" s="333"/>
      <c r="F11" s="333"/>
      <c r="G11" s="333"/>
      <c r="H11" s="333"/>
      <c r="I11" s="333"/>
      <c r="J11" s="379"/>
      <c r="K11" s="332" t="s">
        <v>14</v>
      </c>
      <c r="L11" s="333"/>
      <c r="M11" s="333"/>
      <c r="N11" s="333"/>
      <c r="O11" s="333"/>
      <c r="P11" s="333"/>
      <c r="Q11" s="333"/>
      <c r="R11" s="333"/>
      <c r="S11" s="333"/>
      <c r="T11" s="333"/>
      <c r="U11" s="379"/>
      <c r="V11" s="332" t="s">
        <v>13</v>
      </c>
      <c r="W11" s="333"/>
      <c r="X11" s="333"/>
      <c r="Y11" s="333"/>
      <c r="Z11" s="333" t="s">
        <v>389</v>
      </c>
      <c r="AA11" s="333"/>
      <c r="AB11" s="333"/>
      <c r="AC11" s="333"/>
      <c r="AD11" s="333"/>
      <c r="AE11" s="333"/>
      <c r="AF11" s="380"/>
      <c r="AG11" s="381" t="s">
        <v>11</v>
      </c>
      <c r="AH11" s="333"/>
      <c r="AI11" s="333"/>
      <c r="AJ11" s="333"/>
      <c r="AK11" s="333"/>
      <c r="AL11" s="333"/>
      <c r="AM11" s="333"/>
      <c r="AN11" s="333"/>
      <c r="AO11" s="333"/>
      <c r="AP11" s="333"/>
      <c r="AQ11" s="334"/>
    </row>
    <row r="12" spans="1:43" s="2" customFormat="1" ht="15" customHeight="1" x14ac:dyDescent="0.2">
      <c r="A12" s="396" t="s">
        <v>387</v>
      </c>
      <c r="B12" s="324"/>
      <c r="C12" s="324"/>
      <c r="D12" s="324"/>
      <c r="E12" s="324"/>
      <c r="F12" s="324"/>
      <c r="G12" s="324"/>
      <c r="H12" s="324"/>
      <c r="I12" s="324"/>
      <c r="J12" s="374"/>
      <c r="K12" s="445" t="s">
        <v>388</v>
      </c>
      <c r="L12" s="324"/>
      <c r="M12" s="324"/>
      <c r="N12" s="324"/>
      <c r="O12" s="324"/>
      <c r="P12" s="324"/>
      <c r="Q12" s="324"/>
      <c r="R12" s="324"/>
      <c r="S12" s="324"/>
      <c r="T12" s="324"/>
      <c r="U12" s="374"/>
      <c r="V12" s="445" t="s">
        <v>12</v>
      </c>
      <c r="W12" s="324"/>
      <c r="X12" s="324"/>
      <c r="Y12" s="324"/>
      <c r="Z12" s="324" t="s">
        <v>390</v>
      </c>
      <c r="AA12" s="324"/>
      <c r="AB12" s="324"/>
      <c r="AC12" s="324"/>
      <c r="AD12" s="324"/>
      <c r="AE12" s="324"/>
      <c r="AF12" s="457"/>
      <c r="AG12" s="440" t="s">
        <v>363</v>
      </c>
      <c r="AH12" s="441"/>
      <c r="AI12" s="441"/>
      <c r="AJ12" s="441"/>
      <c r="AK12" s="441"/>
      <c r="AL12" s="441"/>
      <c r="AM12" s="441"/>
      <c r="AN12" s="441"/>
      <c r="AO12" s="441"/>
      <c r="AP12" s="441"/>
      <c r="AQ12" s="442"/>
    </row>
    <row r="13" spans="1:43" s="2" customFormat="1" ht="15" customHeight="1" x14ac:dyDescent="0.2">
      <c r="A13" s="427" t="s">
        <v>23</v>
      </c>
      <c r="B13" s="333"/>
      <c r="C13" s="333"/>
      <c r="D13" s="333"/>
      <c r="E13" s="333"/>
      <c r="F13" s="333"/>
      <c r="G13" s="333"/>
      <c r="H13" s="333"/>
      <c r="I13" s="333"/>
      <c r="J13" s="379"/>
      <c r="K13" s="332" t="s">
        <v>24</v>
      </c>
      <c r="L13" s="333"/>
      <c r="M13" s="333"/>
      <c r="N13" s="333"/>
      <c r="O13" s="333"/>
      <c r="P13" s="333"/>
      <c r="Q13" s="333"/>
      <c r="R13" s="333"/>
      <c r="S13" s="333"/>
      <c r="T13" s="333"/>
      <c r="U13" s="379"/>
      <c r="V13" s="332" t="s">
        <v>25</v>
      </c>
      <c r="W13" s="333"/>
      <c r="X13" s="333"/>
      <c r="Y13" s="333"/>
      <c r="Z13" s="333"/>
      <c r="AA13" s="333"/>
      <c r="AB13" s="333"/>
      <c r="AC13" s="333"/>
      <c r="AD13" s="333"/>
      <c r="AE13" s="333"/>
      <c r="AF13" s="380"/>
      <c r="AG13" s="381" t="s">
        <v>368</v>
      </c>
      <c r="AH13" s="333"/>
      <c r="AI13" s="333"/>
      <c r="AJ13" s="333"/>
      <c r="AK13" s="333"/>
      <c r="AL13" s="333"/>
      <c r="AM13" s="333"/>
      <c r="AN13" s="333"/>
      <c r="AO13" s="333"/>
      <c r="AP13" s="333"/>
      <c r="AQ13" s="334"/>
    </row>
    <row r="14" spans="1:43" s="2" customFormat="1" ht="15" customHeight="1" thickBot="1" x14ac:dyDescent="0.25">
      <c r="A14" s="249" t="s">
        <v>438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2" t="s">
        <v>439</v>
      </c>
      <c r="L14" s="250"/>
      <c r="M14" s="250"/>
      <c r="N14" s="250"/>
      <c r="O14" s="250"/>
      <c r="P14" s="250"/>
      <c r="Q14" s="250"/>
      <c r="R14" s="250"/>
      <c r="S14" s="250"/>
      <c r="T14" s="250"/>
      <c r="U14" s="251"/>
      <c r="V14" s="252" t="s">
        <v>31</v>
      </c>
      <c r="W14" s="250"/>
      <c r="X14" s="250"/>
      <c r="Y14" s="250"/>
      <c r="Z14" s="250"/>
      <c r="AA14" s="250"/>
      <c r="AB14" s="250"/>
      <c r="AC14" s="250"/>
      <c r="AD14" s="250"/>
      <c r="AE14" s="250"/>
      <c r="AF14" s="382"/>
      <c r="AG14" s="383">
        <v>44104</v>
      </c>
      <c r="AH14" s="384"/>
      <c r="AI14" s="384"/>
      <c r="AJ14" s="384"/>
      <c r="AK14" s="384"/>
      <c r="AL14" s="384"/>
      <c r="AM14" s="384"/>
      <c r="AN14" s="384"/>
      <c r="AO14" s="384"/>
      <c r="AP14" s="384"/>
      <c r="AQ14" s="385"/>
    </row>
    <row r="15" spans="1:43" s="2" customFormat="1" ht="15" customHeight="1" thickTop="1" x14ac:dyDescent="0.2">
      <c r="A15" s="364" t="s">
        <v>370</v>
      </c>
      <c r="B15" s="365"/>
      <c r="C15" s="365"/>
      <c r="D15" s="365"/>
      <c r="E15" s="365"/>
      <c r="F15" s="365"/>
      <c r="G15" s="365"/>
      <c r="H15" s="365"/>
      <c r="I15" s="365"/>
      <c r="J15" s="366"/>
      <c r="K15" s="367" t="s">
        <v>11</v>
      </c>
      <c r="L15" s="365"/>
      <c r="M15" s="365"/>
      <c r="N15" s="365"/>
      <c r="O15" s="366"/>
      <c r="P15" s="367" t="s">
        <v>55</v>
      </c>
      <c r="Q15" s="365"/>
      <c r="R15" s="365"/>
      <c r="S15" s="365"/>
      <c r="T15" s="365"/>
      <c r="U15" s="366"/>
      <c r="V15" s="367" t="s">
        <v>69</v>
      </c>
      <c r="W15" s="365"/>
      <c r="X15" s="365"/>
      <c r="Y15" s="365"/>
      <c r="Z15" s="365"/>
      <c r="AA15" s="365"/>
      <c r="AB15" s="365"/>
      <c r="AC15" s="365"/>
      <c r="AD15" s="366"/>
      <c r="AE15" s="367" t="s">
        <v>65</v>
      </c>
      <c r="AF15" s="365"/>
      <c r="AG15" s="365"/>
      <c r="AH15" s="133" t="s">
        <v>68</v>
      </c>
      <c r="AI15" s="134"/>
      <c r="AJ15" s="134"/>
      <c r="AK15" s="134"/>
      <c r="AL15" s="134"/>
      <c r="AM15" s="134"/>
      <c r="AN15" s="133" t="s">
        <v>28</v>
      </c>
      <c r="AO15" s="134"/>
      <c r="AP15" s="134"/>
      <c r="AQ15" s="132"/>
    </row>
    <row r="16" spans="1:43" s="2" customFormat="1" ht="13.5" customHeight="1" x14ac:dyDescent="0.2">
      <c r="A16" s="14" t="s">
        <v>440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1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</v>
      </c>
      <c r="AI16" s="15" t="str">
        <f>IF(MID(AL10,1,1)="","X",MID(AL10,1,1))</f>
        <v>0</v>
      </c>
      <c r="AJ16" s="15" t="s">
        <v>1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 x14ac:dyDescent="0.25">
      <c r="A17" s="508" t="s">
        <v>201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08"/>
      <c r="T17" s="508"/>
      <c r="U17" s="508"/>
      <c r="V17" s="508"/>
      <c r="W17" s="508"/>
      <c r="X17" s="508"/>
      <c r="Y17" s="508"/>
      <c r="Z17" s="508"/>
      <c r="AA17" s="508"/>
      <c r="AB17" s="508"/>
      <c r="AC17" s="508"/>
      <c r="AD17" s="508"/>
      <c r="AE17" s="508"/>
      <c r="AF17" s="508"/>
      <c r="AG17" s="508"/>
      <c r="AH17" s="508"/>
      <c r="AI17" s="508"/>
      <c r="AJ17" s="508"/>
      <c r="AK17" s="508"/>
      <c r="AL17" s="508"/>
      <c r="AM17" s="508"/>
      <c r="AN17" s="508"/>
      <c r="AO17" s="508"/>
      <c r="AP17" s="508"/>
      <c r="AQ17" s="508"/>
    </row>
  </sheetData>
  <mergeCells count="50"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9:J9"/>
    <mergeCell ref="K9:AF9"/>
    <mergeCell ref="A10:J10"/>
    <mergeCell ref="K10:AF10"/>
    <mergeCell ref="AG9:AQ9"/>
    <mergeCell ref="AN10:AQ10"/>
    <mergeCell ref="AG10:AK10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6"/>
  <sheetViews>
    <sheetView showGridLines="0" view="pageBreakPreview" zoomScaleNormal="85" zoomScaleSheetLayoutView="100" workbookViewId="0">
      <selection activeCell="A6" sqref="A6:O6"/>
    </sheetView>
  </sheetViews>
  <sheetFormatPr defaultColWidth="8.8984375" defaultRowHeight="14.25" x14ac:dyDescent="0.2"/>
  <cols>
    <col min="1" max="1" width="6" style="13" customWidth="1"/>
    <col min="2" max="2" width="9.5" style="13" bestFit="1" customWidth="1"/>
    <col min="3" max="3" width="33.3984375" style="13" customWidth="1"/>
    <col min="4" max="5" width="6.8984375" style="13" customWidth="1"/>
    <col min="6" max="15" width="2.3984375" style="13" customWidth="1"/>
    <col min="16" max="16384" width="8.8984375" style="13"/>
  </cols>
  <sheetData>
    <row r="1" spans="1:15" ht="24.95" customHeight="1" thickBot="1" x14ac:dyDescent="0.25">
      <c r="A1" s="170" t="s">
        <v>213</v>
      </c>
      <c r="B1" s="171"/>
      <c r="C1" s="171"/>
      <c r="D1" s="525"/>
      <c r="E1" s="525"/>
      <c r="F1" s="525"/>
      <c r="G1" s="525"/>
      <c r="H1" s="525"/>
      <c r="I1" s="525"/>
      <c r="J1" s="525"/>
      <c r="K1" s="525"/>
      <c r="L1" s="172"/>
      <c r="M1" s="172"/>
      <c r="N1" s="172"/>
      <c r="O1" s="173"/>
    </row>
    <row r="2" spans="1:15" ht="25.5" customHeight="1" x14ac:dyDescent="0.2">
      <c r="A2" s="174" t="s">
        <v>53</v>
      </c>
      <c r="B2" s="175"/>
      <c r="C2" s="176" t="str">
        <f>'List stavby'!B1</f>
        <v>[Posun neutrálního pole v zastávce Sázavka]</v>
      </c>
      <c r="D2" s="177"/>
      <c r="E2" s="526" t="s">
        <v>359</v>
      </c>
      <c r="F2" s="527"/>
      <c r="G2" s="527"/>
      <c r="H2" s="527"/>
      <c r="I2" s="527"/>
      <c r="J2" s="527"/>
      <c r="K2" s="527"/>
      <c r="L2" s="527"/>
      <c r="M2" s="527"/>
      <c r="N2" s="527"/>
      <c r="O2" s="528"/>
    </row>
    <row r="3" spans="1:15" ht="15" customHeight="1" x14ac:dyDescent="0.2">
      <c r="A3" s="529" t="s">
        <v>329</v>
      </c>
      <c r="B3" s="514"/>
      <c r="C3" s="178" t="str">
        <f>'List stavby'!B5</f>
        <v>S622200067</v>
      </c>
      <c r="D3" s="179"/>
      <c r="E3" s="113" t="s">
        <v>52</v>
      </c>
      <c r="F3" s="180" t="s">
        <v>203</v>
      </c>
      <c r="G3" s="18" t="s">
        <v>348</v>
      </c>
      <c r="H3" s="18" t="s">
        <v>61</v>
      </c>
      <c r="I3" s="18" t="s">
        <v>349</v>
      </c>
      <c r="J3" s="18" t="s">
        <v>35</v>
      </c>
      <c r="K3" s="18"/>
      <c r="L3" s="18"/>
      <c r="M3" s="18"/>
      <c r="N3" s="18"/>
      <c r="O3" s="105"/>
    </row>
    <row r="4" spans="1:15" ht="15" customHeight="1" x14ac:dyDescent="0.2">
      <c r="A4" s="529" t="s">
        <v>51</v>
      </c>
      <c r="B4" s="514"/>
      <c r="C4" s="178" t="str">
        <f>'List stavby'!B2</f>
        <v>DSPS</v>
      </c>
      <c r="D4" s="179"/>
      <c r="E4" s="113" t="s">
        <v>50</v>
      </c>
      <c r="F4" s="180" t="s">
        <v>347</v>
      </c>
      <c r="G4" s="18" t="s">
        <v>202</v>
      </c>
      <c r="H4" s="18" t="s">
        <v>202</v>
      </c>
      <c r="I4" s="18" t="s">
        <v>350</v>
      </c>
      <c r="J4" s="18" t="s">
        <v>348</v>
      </c>
      <c r="K4" s="18"/>
      <c r="L4" s="18"/>
      <c r="M4" s="18"/>
      <c r="N4" s="18"/>
      <c r="O4" s="105"/>
    </row>
    <row r="5" spans="1:15" ht="15" customHeight="1" thickBot="1" x14ac:dyDescent="0.25">
      <c r="A5" s="530" t="s">
        <v>448</v>
      </c>
      <c r="B5" s="531"/>
      <c r="C5" s="106" t="str">
        <f>'List stavby'!B3</f>
        <v>[19.03.2023]</v>
      </c>
      <c r="D5" s="181"/>
      <c r="E5" s="114" t="s">
        <v>49</v>
      </c>
      <c r="F5" s="182" t="s">
        <v>60</v>
      </c>
      <c r="G5" s="107" t="s">
        <v>60</v>
      </c>
      <c r="H5" s="107" t="s">
        <v>60</v>
      </c>
      <c r="I5" s="107" t="s">
        <v>60</v>
      </c>
      <c r="J5" s="107" t="s">
        <v>60</v>
      </c>
      <c r="K5" s="107"/>
      <c r="L5" s="107"/>
      <c r="M5" s="107"/>
      <c r="N5" s="107"/>
      <c r="O5" s="108"/>
    </row>
    <row r="6" spans="1:15" ht="15" customHeight="1" thickBot="1" x14ac:dyDescent="0.25">
      <c r="A6" s="524"/>
      <c r="B6" s="524"/>
      <c r="C6" s="524"/>
      <c r="D6" s="524"/>
      <c r="E6" s="524"/>
      <c r="F6" s="519"/>
      <c r="G6" s="519"/>
      <c r="H6" s="519"/>
      <c r="I6" s="519"/>
      <c r="J6" s="519"/>
      <c r="K6" s="519"/>
      <c r="L6" s="519"/>
      <c r="M6" s="519"/>
      <c r="N6" s="519"/>
      <c r="O6" s="519"/>
    </row>
    <row r="7" spans="1:15" ht="24.95" customHeight="1" thickBot="1" x14ac:dyDescent="0.25">
      <c r="A7" s="116" t="s">
        <v>48</v>
      </c>
      <c r="B7" s="518" t="s">
        <v>56</v>
      </c>
      <c r="C7" s="519"/>
      <c r="D7" s="112" t="s">
        <v>449</v>
      </c>
      <c r="E7" s="183" t="s">
        <v>450</v>
      </c>
      <c r="F7" s="519" t="s">
        <v>340</v>
      </c>
      <c r="G7" s="519"/>
      <c r="H7" s="519"/>
      <c r="I7" s="519"/>
      <c r="J7" s="519"/>
      <c r="K7" s="519"/>
      <c r="L7" s="519"/>
      <c r="M7" s="519"/>
      <c r="N7" s="519"/>
      <c r="O7" s="520"/>
    </row>
    <row r="8" spans="1:15" ht="15" customHeight="1" x14ac:dyDescent="0.2">
      <c r="A8" s="115" t="s">
        <v>46</v>
      </c>
      <c r="B8" s="521" t="s">
        <v>45</v>
      </c>
      <c r="C8" s="522"/>
      <c r="D8" s="523"/>
      <c r="E8" s="184" t="s">
        <v>451</v>
      </c>
      <c r="F8" s="111" t="s">
        <v>0</v>
      </c>
      <c r="G8" s="111" t="s">
        <v>34</v>
      </c>
      <c r="H8" s="111" t="s">
        <v>34</v>
      </c>
      <c r="I8" s="111" t="s">
        <v>0</v>
      </c>
      <c r="J8" s="111" t="s">
        <v>34</v>
      </c>
      <c r="K8" s="111"/>
      <c r="L8" s="111"/>
      <c r="M8" s="111"/>
      <c r="N8" s="111"/>
      <c r="O8" s="111"/>
    </row>
    <row r="9" spans="1:15" ht="15" customHeight="1" x14ac:dyDescent="0.2">
      <c r="A9" s="20"/>
      <c r="B9" s="512"/>
      <c r="C9" s="513"/>
      <c r="D9" s="514"/>
      <c r="E9" s="146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 x14ac:dyDescent="0.2">
      <c r="A10" s="19" t="s">
        <v>44</v>
      </c>
      <c r="B10" s="512" t="s">
        <v>42</v>
      </c>
      <c r="C10" s="513"/>
      <c r="D10" s="514"/>
      <c r="E10" s="146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5" customHeight="1" x14ac:dyDescent="0.2">
      <c r="A11" s="20" t="s">
        <v>43</v>
      </c>
      <c r="B11" s="509" t="s">
        <v>42</v>
      </c>
      <c r="C11" s="510"/>
      <c r="D11" s="511"/>
      <c r="E11" s="149" t="s">
        <v>436</v>
      </c>
      <c r="F11" s="17" t="s">
        <v>0</v>
      </c>
      <c r="G11" s="17" t="s">
        <v>0</v>
      </c>
      <c r="H11" s="17" t="s">
        <v>0</v>
      </c>
      <c r="I11" s="17" t="s">
        <v>34</v>
      </c>
      <c r="J11" s="17" t="s">
        <v>34</v>
      </c>
      <c r="K11" s="17"/>
      <c r="L11" s="17"/>
      <c r="M11" s="17"/>
      <c r="N11" s="17"/>
      <c r="O11" s="17"/>
    </row>
    <row r="12" spans="1:15" ht="15" customHeight="1" x14ac:dyDescent="0.2">
      <c r="A12" s="20" t="s">
        <v>337</v>
      </c>
      <c r="B12" s="509" t="s">
        <v>335</v>
      </c>
      <c r="C12" s="510"/>
      <c r="D12" s="511"/>
      <c r="E12" s="149" t="s">
        <v>451</v>
      </c>
      <c r="F12" s="17" t="s">
        <v>0</v>
      </c>
      <c r="G12" s="17" t="s">
        <v>34</v>
      </c>
      <c r="H12" s="17" t="s">
        <v>0</v>
      </c>
      <c r="I12" s="17" t="s">
        <v>34</v>
      </c>
      <c r="J12" s="17" t="s">
        <v>34</v>
      </c>
      <c r="K12" s="17"/>
      <c r="L12" s="17"/>
      <c r="M12" s="17"/>
      <c r="N12" s="17"/>
      <c r="O12" s="17"/>
    </row>
    <row r="13" spans="1:15" ht="15" customHeight="1" x14ac:dyDescent="0.2">
      <c r="A13" s="20" t="s">
        <v>338</v>
      </c>
      <c r="B13" s="509" t="s">
        <v>336</v>
      </c>
      <c r="C13" s="510"/>
      <c r="D13" s="511"/>
      <c r="E13" s="149" t="s">
        <v>451</v>
      </c>
      <c r="F13" s="17" t="s">
        <v>0</v>
      </c>
      <c r="G13" s="17" t="s">
        <v>34</v>
      </c>
      <c r="H13" s="17" t="s">
        <v>0</v>
      </c>
      <c r="I13" s="17" t="s">
        <v>34</v>
      </c>
      <c r="J13" s="17" t="s">
        <v>34</v>
      </c>
      <c r="K13" s="17"/>
      <c r="L13" s="17"/>
      <c r="M13" s="17"/>
      <c r="N13" s="17"/>
      <c r="O13" s="17"/>
    </row>
    <row r="14" spans="1:15" ht="15" customHeight="1" x14ac:dyDescent="0.2">
      <c r="A14" s="20"/>
      <c r="B14" s="512"/>
      <c r="C14" s="513"/>
      <c r="D14" s="514"/>
      <c r="E14" s="146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" customHeight="1" x14ac:dyDescent="0.2">
      <c r="A15" s="19" t="s">
        <v>41</v>
      </c>
      <c r="B15" s="512" t="s">
        <v>40</v>
      </c>
      <c r="C15" s="513"/>
      <c r="D15" s="514"/>
      <c r="E15" s="146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15" customHeight="1" x14ac:dyDescent="0.2">
      <c r="A16" s="20" t="s">
        <v>452</v>
      </c>
      <c r="B16" s="509" t="s">
        <v>39</v>
      </c>
      <c r="C16" s="510"/>
      <c r="D16" s="511"/>
      <c r="E16" s="149" t="s">
        <v>453</v>
      </c>
      <c r="F16" s="17" t="s">
        <v>0</v>
      </c>
      <c r="G16" s="17" t="s">
        <v>34</v>
      </c>
      <c r="H16" s="17" t="s">
        <v>0</v>
      </c>
      <c r="I16" s="17" t="s">
        <v>0</v>
      </c>
      <c r="J16" s="17" t="s">
        <v>0</v>
      </c>
      <c r="K16" s="17"/>
      <c r="L16" s="17"/>
      <c r="M16" s="17"/>
      <c r="N16" s="17"/>
      <c r="O16" s="17"/>
    </row>
    <row r="17" spans="1:15" ht="15" customHeight="1" x14ac:dyDescent="0.2">
      <c r="A17" s="20" t="s">
        <v>454</v>
      </c>
      <c r="B17" s="147" t="s">
        <v>455</v>
      </c>
      <c r="C17" s="148" t="s">
        <v>456</v>
      </c>
      <c r="D17" s="149"/>
      <c r="E17" s="149" t="s">
        <v>453</v>
      </c>
      <c r="F17" s="17" t="s">
        <v>0</v>
      </c>
      <c r="G17" s="17" t="s">
        <v>34</v>
      </c>
      <c r="H17" s="17" t="s">
        <v>0</v>
      </c>
      <c r="I17" s="17" t="s">
        <v>0</v>
      </c>
      <c r="J17" s="17" t="s">
        <v>0</v>
      </c>
      <c r="K17" s="17"/>
      <c r="L17" s="17"/>
      <c r="M17" s="17"/>
      <c r="N17" s="17"/>
      <c r="O17" s="17"/>
    </row>
    <row r="18" spans="1:15" ht="15" customHeight="1" x14ac:dyDescent="0.2">
      <c r="A18" s="20" t="s">
        <v>454</v>
      </c>
      <c r="B18" s="147" t="s">
        <v>457</v>
      </c>
      <c r="C18" s="148" t="s">
        <v>458</v>
      </c>
      <c r="D18" s="149"/>
      <c r="E18" s="149" t="s">
        <v>453</v>
      </c>
      <c r="F18" s="17" t="s">
        <v>0</v>
      </c>
      <c r="G18" s="17" t="s">
        <v>34</v>
      </c>
      <c r="H18" s="17" t="s">
        <v>0</v>
      </c>
      <c r="I18" s="17" t="s">
        <v>0</v>
      </c>
      <c r="J18" s="17" t="s">
        <v>0</v>
      </c>
      <c r="K18" s="17"/>
      <c r="L18" s="17"/>
      <c r="M18" s="17"/>
      <c r="N18" s="17"/>
      <c r="O18" s="17"/>
    </row>
    <row r="19" spans="1:15" ht="15" customHeight="1" x14ac:dyDescent="0.2">
      <c r="A19" s="20" t="s">
        <v>38</v>
      </c>
      <c r="B19" s="178" t="s">
        <v>330</v>
      </c>
      <c r="C19" s="179"/>
      <c r="D19" s="185"/>
      <c r="E19" s="149" t="s">
        <v>436</v>
      </c>
      <c r="F19" s="17" t="s">
        <v>0</v>
      </c>
      <c r="G19" s="17" t="s">
        <v>34</v>
      </c>
      <c r="H19" s="17" t="s">
        <v>34</v>
      </c>
      <c r="I19" s="17" t="s">
        <v>0</v>
      </c>
      <c r="J19" s="17" t="s">
        <v>0</v>
      </c>
      <c r="K19" s="17"/>
      <c r="L19" s="17"/>
      <c r="M19" s="17"/>
      <c r="N19" s="17"/>
      <c r="O19" s="17"/>
    </row>
    <row r="20" spans="1:15" ht="15" customHeight="1" x14ac:dyDescent="0.2">
      <c r="A20" s="20" t="s">
        <v>459</v>
      </c>
      <c r="B20" s="147" t="s">
        <v>455</v>
      </c>
      <c r="C20" s="148" t="s">
        <v>460</v>
      </c>
      <c r="D20" s="185"/>
      <c r="E20" s="149" t="s">
        <v>453</v>
      </c>
      <c r="F20" s="17" t="s">
        <v>0</v>
      </c>
      <c r="G20" s="17" t="s">
        <v>34</v>
      </c>
      <c r="H20" s="17" t="s">
        <v>0</v>
      </c>
      <c r="I20" s="17" t="s">
        <v>0</v>
      </c>
      <c r="J20" s="17" t="s">
        <v>0</v>
      </c>
      <c r="K20" s="17"/>
      <c r="L20" s="17"/>
      <c r="M20" s="17"/>
      <c r="N20" s="17"/>
      <c r="O20" s="17"/>
    </row>
    <row r="21" spans="1:15" ht="15" customHeight="1" x14ac:dyDescent="0.2">
      <c r="A21" s="20" t="s">
        <v>459</v>
      </c>
      <c r="B21" s="147" t="s">
        <v>457</v>
      </c>
      <c r="C21" s="148" t="s">
        <v>461</v>
      </c>
      <c r="D21" s="149"/>
      <c r="E21" s="149" t="s">
        <v>453</v>
      </c>
      <c r="F21" s="17" t="s">
        <v>0</v>
      </c>
      <c r="G21" s="17" t="s">
        <v>34</v>
      </c>
      <c r="H21" s="17" t="s">
        <v>0</v>
      </c>
      <c r="I21" s="17" t="s">
        <v>0</v>
      </c>
      <c r="J21" s="17" t="s">
        <v>0</v>
      </c>
      <c r="K21" s="17"/>
      <c r="L21" s="17"/>
      <c r="M21" s="17"/>
      <c r="N21" s="17"/>
      <c r="O21" s="17"/>
    </row>
    <row r="22" spans="1:15" ht="15" customHeight="1" x14ac:dyDescent="0.2">
      <c r="A22" s="20" t="s">
        <v>459</v>
      </c>
      <c r="B22" s="147" t="s">
        <v>462</v>
      </c>
      <c r="C22" s="148" t="s">
        <v>463</v>
      </c>
      <c r="D22" s="149"/>
      <c r="E22" s="149" t="s">
        <v>453</v>
      </c>
      <c r="F22" s="17" t="s">
        <v>0</v>
      </c>
      <c r="G22" s="17" t="s">
        <v>34</v>
      </c>
      <c r="H22" s="17" t="s">
        <v>0</v>
      </c>
      <c r="I22" s="17" t="s">
        <v>0</v>
      </c>
      <c r="J22" s="17" t="s">
        <v>0</v>
      </c>
      <c r="K22" s="17"/>
      <c r="L22" s="17"/>
      <c r="M22" s="17"/>
      <c r="N22" s="17"/>
      <c r="O22" s="17"/>
    </row>
    <row r="23" spans="1:15" ht="15" customHeight="1" x14ac:dyDescent="0.2">
      <c r="A23" s="20" t="s">
        <v>464</v>
      </c>
      <c r="B23" s="509" t="s">
        <v>331</v>
      </c>
      <c r="C23" s="510"/>
      <c r="D23" s="511"/>
      <c r="E23" s="149" t="s">
        <v>451</v>
      </c>
      <c r="F23" s="17" t="s">
        <v>0</v>
      </c>
      <c r="G23" s="17" t="s">
        <v>34</v>
      </c>
      <c r="H23" s="17" t="s">
        <v>34</v>
      </c>
      <c r="I23" s="17" t="s">
        <v>0</v>
      </c>
      <c r="J23" s="17" t="s">
        <v>34</v>
      </c>
      <c r="K23" s="17"/>
      <c r="L23" s="17"/>
      <c r="M23" s="17"/>
      <c r="N23" s="17"/>
      <c r="O23" s="17"/>
    </row>
    <row r="24" spans="1:15" ht="15" customHeight="1" x14ac:dyDescent="0.2">
      <c r="A24" s="19"/>
      <c r="B24" s="512"/>
      <c r="C24" s="513"/>
      <c r="D24" s="514"/>
      <c r="E24" s="146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 x14ac:dyDescent="0.2">
      <c r="A25" s="19" t="s">
        <v>37</v>
      </c>
      <c r="B25" s="512" t="s">
        <v>214</v>
      </c>
      <c r="C25" s="513"/>
      <c r="D25" s="514"/>
      <c r="E25" s="146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 x14ac:dyDescent="0.2">
      <c r="A26" s="20" t="s">
        <v>70</v>
      </c>
      <c r="B26" s="509" t="s">
        <v>71</v>
      </c>
      <c r="C26" s="510"/>
      <c r="D26" s="511"/>
      <c r="E26" s="149" t="s">
        <v>465</v>
      </c>
      <c r="F26" s="17" t="s">
        <v>34</v>
      </c>
      <c r="G26" s="17" t="s">
        <v>34</v>
      </c>
      <c r="H26" s="17" t="s">
        <v>34</v>
      </c>
      <c r="I26" s="17" t="s">
        <v>34</v>
      </c>
      <c r="J26" s="17" t="s">
        <v>34</v>
      </c>
      <c r="K26" s="17"/>
      <c r="L26" s="17"/>
      <c r="M26" s="17"/>
      <c r="N26" s="17"/>
      <c r="O26" s="17"/>
    </row>
    <row r="27" spans="1:15" ht="15" customHeight="1" x14ac:dyDescent="0.2">
      <c r="A27" s="20" t="s">
        <v>86</v>
      </c>
      <c r="B27" s="509" t="s">
        <v>87</v>
      </c>
      <c r="C27" s="510"/>
      <c r="D27" s="511"/>
      <c r="E27" s="149" t="s">
        <v>465</v>
      </c>
      <c r="F27" s="17" t="s">
        <v>34</v>
      </c>
      <c r="G27" s="17" t="s">
        <v>34</v>
      </c>
      <c r="H27" s="17" t="s">
        <v>34</v>
      </c>
      <c r="I27" s="17" t="s">
        <v>34</v>
      </c>
      <c r="J27" s="17" t="s">
        <v>34</v>
      </c>
      <c r="K27" s="17"/>
      <c r="L27" s="17"/>
      <c r="M27" s="17"/>
      <c r="N27" s="17"/>
      <c r="O27" s="17"/>
    </row>
    <row r="28" spans="1:15" ht="15" customHeight="1" x14ac:dyDescent="0.2">
      <c r="A28" s="20" t="s">
        <v>99</v>
      </c>
      <c r="B28" s="509" t="s">
        <v>332</v>
      </c>
      <c r="C28" s="510"/>
      <c r="D28" s="511"/>
      <c r="E28" s="149" t="s">
        <v>465</v>
      </c>
      <c r="F28" s="17" t="s">
        <v>34</v>
      </c>
      <c r="G28" s="17" t="s">
        <v>34</v>
      </c>
      <c r="H28" s="17" t="s">
        <v>34</v>
      </c>
      <c r="I28" s="17" t="s">
        <v>34</v>
      </c>
      <c r="J28" s="17" t="s">
        <v>34</v>
      </c>
      <c r="K28" s="17"/>
      <c r="L28" s="17"/>
      <c r="M28" s="17"/>
      <c r="N28" s="17"/>
      <c r="O28" s="17"/>
    </row>
    <row r="29" spans="1:15" ht="15" customHeight="1" x14ac:dyDescent="0.2">
      <c r="A29" s="20" t="s">
        <v>109</v>
      </c>
      <c r="B29" s="509" t="s">
        <v>110</v>
      </c>
      <c r="C29" s="510"/>
      <c r="D29" s="511"/>
      <c r="E29" s="149" t="s">
        <v>465</v>
      </c>
      <c r="F29" s="17" t="s">
        <v>34</v>
      </c>
      <c r="G29" s="17" t="s">
        <v>34</v>
      </c>
      <c r="H29" s="17" t="s">
        <v>34</v>
      </c>
      <c r="I29" s="17" t="s">
        <v>34</v>
      </c>
      <c r="J29" s="17" t="s">
        <v>34</v>
      </c>
      <c r="K29" s="17"/>
      <c r="L29" s="17"/>
      <c r="M29" s="17"/>
      <c r="N29" s="17"/>
      <c r="O29" s="17"/>
    </row>
    <row r="30" spans="1:15" ht="15" customHeight="1" x14ac:dyDescent="0.2">
      <c r="A30" s="20"/>
      <c r="B30" s="512"/>
      <c r="C30" s="513"/>
      <c r="D30" s="514"/>
      <c r="E30" s="146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" customHeight="1" x14ac:dyDescent="0.2">
      <c r="A31" s="19" t="s">
        <v>62</v>
      </c>
      <c r="B31" s="512" t="s">
        <v>36</v>
      </c>
      <c r="C31" s="513"/>
      <c r="D31" s="514"/>
      <c r="E31" s="146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 x14ac:dyDescent="0.2">
      <c r="A32" s="20" t="s">
        <v>63</v>
      </c>
      <c r="B32" s="509" t="s">
        <v>171</v>
      </c>
      <c r="C32" s="510"/>
      <c r="D32" s="511"/>
      <c r="E32" s="149" t="s">
        <v>465</v>
      </c>
      <c r="F32" s="17" t="s">
        <v>34</v>
      </c>
      <c r="G32" s="17" t="s">
        <v>34</v>
      </c>
      <c r="H32" s="17" t="s">
        <v>34</v>
      </c>
      <c r="I32" s="17" t="s">
        <v>34</v>
      </c>
      <c r="J32" s="17" t="s">
        <v>34</v>
      </c>
      <c r="K32" s="17"/>
      <c r="L32" s="17"/>
      <c r="M32" s="17"/>
      <c r="N32" s="17"/>
      <c r="O32" s="17"/>
    </row>
    <row r="33" spans="1:15" ht="15" customHeight="1" x14ac:dyDescent="0.2">
      <c r="A33" s="122" t="s">
        <v>122</v>
      </c>
      <c r="B33" s="515" t="s">
        <v>333</v>
      </c>
      <c r="C33" s="516"/>
      <c r="D33" s="517"/>
      <c r="E33" s="149" t="s">
        <v>465</v>
      </c>
      <c r="F33" s="17" t="s">
        <v>34</v>
      </c>
      <c r="G33" s="17" t="s">
        <v>34</v>
      </c>
      <c r="H33" s="17" t="s">
        <v>34</v>
      </c>
      <c r="I33" s="17" t="s">
        <v>34</v>
      </c>
      <c r="J33" s="17" t="s">
        <v>34</v>
      </c>
      <c r="K33" s="17"/>
      <c r="L33" s="17"/>
      <c r="M33" s="17"/>
      <c r="N33" s="17"/>
      <c r="O33" s="17"/>
    </row>
    <row r="34" spans="1:15" ht="15" customHeight="1" x14ac:dyDescent="0.2">
      <c r="A34" s="20" t="s">
        <v>124</v>
      </c>
      <c r="B34" s="509" t="s">
        <v>334</v>
      </c>
      <c r="C34" s="510"/>
      <c r="D34" s="511"/>
      <c r="E34" s="149" t="s">
        <v>465</v>
      </c>
      <c r="F34" s="17" t="s">
        <v>34</v>
      </c>
      <c r="G34" s="17" t="s">
        <v>34</v>
      </c>
      <c r="H34" s="17" t="s">
        <v>34</v>
      </c>
      <c r="I34" s="17" t="s">
        <v>34</v>
      </c>
      <c r="J34" s="17" t="s">
        <v>34</v>
      </c>
      <c r="K34" s="17"/>
      <c r="L34" s="17"/>
      <c r="M34" s="17"/>
      <c r="N34" s="17"/>
      <c r="O34" s="17"/>
    </row>
    <row r="35" spans="1:15" ht="15" customHeight="1" x14ac:dyDescent="0.2">
      <c r="A35" s="20" t="s">
        <v>122</v>
      </c>
      <c r="B35" s="509" t="s">
        <v>127</v>
      </c>
      <c r="C35" s="510"/>
      <c r="D35" s="511"/>
      <c r="E35" s="149" t="s">
        <v>465</v>
      </c>
      <c r="F35" s="17" t="s">
        <v>34</v>
      </c>
      <c r="G35" s="17" t="s">
        <v>34</v>
      </c>
      <c r="H35" s="17" t="s">
        <v>34</v>
      </c>
      <c r="I35" s="17" t="s">
        <v>34</v>
      </c>
      <c r="J35" s="17" t="s">
        <v>34</v>
      </c>
      <c r="K35" s="17"/>
      <c r="L35" s="17"/>
      <c r="M35" s="17"/>
      <c r="N35" s="17"/>
      <c r="O35" s="17"/>
    </row>
    <row r="36" spans="1:15" ht="15" customHeight="1" x14ac:dyDescent="0.2">
      <c r="A36" s="20"/>
      <c r="B36" s="512"/>
      <c r="C36" s="513"/>
      <c r="D36" s="514"/>
      <c r="E36" s="146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" customHeight="1" x14ac:dyDescent="0.2">
      <c r="A37" s="19"/>
      <c r="B37" s="512" t="s">
        <v>339</v>
      </c>
      <c r="C37" s="513"/>
      <c r="D37" s="514"/>
      <c r="E37" s="146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" customHeight="1" x14ac:dyDescent="0.2">
      <c r="A38" s="20" t="s">
        <v>466</v>
      </c>
      <c r="B38" s="509" t="s">
        <v>467</v>
      </c>
      <c r="C38" s="510"/>
      <c r="D38" s="511"/>
      <c r="E38" s="149" t="s">
        <v>465</v>
      </c>
      <c r="F38" s="17" t="s">
        <v>34</v>
      </c>
      <c r="G38" s="17" t="s">
        <v>34</v>
      </c>
      <c r="H38" s="17" t="s">
        <v>34</v>
      </c>
      <c r="I38" s="17" t="s">
        <v>34</v>
      </c>
      <c r="J38" s="17" t="s">
        <v>0</v>
      </c>
      <c r="K38" s="17"/>
      <c r="L38" s="17"/>
      <c r="M38" s="17"/>
      <c r="N38" s="17"/>
      <c r="O38" s="17"/>
    </row>
    <row r="39" spans="1:15" ht="15" customHeight="1" x14ac:dyDescent="0.2">
      <c r="A39" s="20" t="s">
        <v>468</v>
      </c>
      <c r="B39" s="509" t="s">
        <v>469</v>
      </c>
      <c r="C39" s="510"/>
      <c r="D39" s="511"/>
      <c r="E39" s="149" t="s">
        <v>465</v>
      </c>
      <c r="F39" s="17" t="s">
        <v>34</v>
      </c>
      <c r="G39" s="17" t="s">
        <v>34</v>
      </c>
      <c r="H39" s="17" t="s">
        <v>34</v>
      </c>
      <c r="I39" s="17" t="s">
        <v>34</v>
      </c>
      <c r="J39" s="17" t="s">
        <v>0</v>
      </c>
      <c r="K39" s="17"/>
      <c r="L39" s="17"/>
      <c r="M39" s="17"/>
      <c r="N39" s="17"/>
      <c r="O39" s="17"/>
    </row>
    <row r="40" spans="1:15" ht="15" customHeight="1" x14ac:dyDescent="0.2">
      <c r="A40" s="20" t="s">
        <v>470</v>
      </c>
      <c r="B40" s="509" t="s">
        <v>471</v>
      </c>
      <c r="C40" s="510"/>
      <c r="D40" s="511"/>
      <c r="E40" s="149" t="s">
        <v>34</v>
      </c>
      <c r="F40" s="17" t="s">
        <v>34</v>
      </c>
      <c r="G40" s="17" t="s">
        <v>34</v>
      </c>
      <c r="H40" s="17" t="s">
        <v>34</v>
      </c>
      <c r="I40" s="17" t="s">
        <v>34</v>
      </c>
      <c r="J40" s="17" t="s">
        <v>34</v>
      </c>
      <c r="K40" s="17"/>
      <c r="L40" s="17"/>
      <c r="M40" s="17"/>
      <c r="N40" s="17"/>
      <c r="O40" s="17"/>
    </row>
    <row r="41" spans="1:15" ht="15" customHeight="1" x14ac:dyDescent="0.2">
      <c r="A41" s="20" t="s">
        <v>441</v>
      </c>
      <c r="B41" s="509" t="s">
        <v>472</v>
      </c>
      <c r="C41" s="510"/>
      <c r="D41" s="511"/>
      <c r="E41" s="149" t="s">
        <v>34</v>
      </c>
      <c r="F41" s="17" t="s">
        <v>34</v>
      </c>
      <c r="G41" s="17" t="s">
        <v>34</v>
      </c>
      <c r="H41" s="17" t="s">
        <v>34</v>
      </c>
      <c r="I41" s="17" t="s">
        <v>34</v>
      </c>
      <c r="J41" s="17" t="s">
        <v>34</v>
      </c>
      <c r="K41" s="17"/>
      <c r="L41" s="17"/>
      <c r="M41" s="17"/>
      <c r="N41" s="17"/>
      <c r="O41" s="17"/>
    </row>
    <row r="42" spans="1:15" ht="15" customHeight="1" x14ac:dyDescent="0.2">
      <c r="A42" s="20" t="s">
        <v>473</v>
      </c>
      <c r="B42" s="509" t="s">
        <v>474</v>
      </c>
      <c r="C42" s="510"/>
      <c r="D42" s="511"/>
      <c r="E42" s="149" t="s">
        <v>34</v>
      </c>
      <c r="F42" s="17" t="s">
        <v>34</v>
      </c>
      <c r="G42" s="17" t="s">
        <v>34</v>
      </c>
      <c r="H42" s="17" t="s">
        <v>34</v>
      </c>
      <c r="I42" s="17" t="s">
        <v>34</v>
      </c>
      <c r="J42" s="17" t="s">
        <v>34</v>
      </c>
      <c r="K42" s="17"/>
      <c r="L42" s="17"/>
      <c r="M42" s="17"/>
      <c r="N42" s="17"/>
      <c r="O42" s="17"/>
    </row>
    <row r="43" spans="1:15" ht="15" customHeight="1" x14ac:dyDescent="0.2">
      <c r="A43" s="20"/>
      <c r="B43" s="512"/>
      <c r="C43" s="513"/>
      <c r="D43" s="514"/>
      <c r="E43" s="146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5" customHeight="1" x14ac:dyDescent="0.2">
      <c r="A44" s="195" t="s">
        <v>476</v>
      </c>
      <c r="B44" s="196"/>
      <c r="C44" s="197"/>
      <c r="D44" s="197"/>
      <c r="E44" s="198"/>
      <c r="F44" s="198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</sheetData>
  <mergeCells count="38">
    <mergeCell ref="A6:O6"/>
    <mergeCell ref="D1:K1"/>
    <mergeCell ref="E2:O2"/>
    <mergeCell ref="A3:B3"/>
    <mergeCell ref="A4:B4"/>
    <mergeCell ref="A5:B5"/>
    <mergeCell ref="B23:D23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42:D42"/>
    <mergeCell ref="B43:D43"/>
    <mergeCell ref="B36:D36"/>
    <mergeCell ref="B37:D37"/>
    <mergeCell ref="B38:D38"/>
    <mergeCell ref="B39:D39"/>
    <mergeCell ref="B40:D40"/>
    <mergeCell ref="B41:D41"/>
  </mergeCells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 x14ac:dyDescent="0.2"/>
  <cols>
    <col min="1" max="1" width="3.19921875" style="13" customWidth="1"/>
    <col min="2" max="2" width="11.19921875" style="13" customWidth="1"/>
    <col min="3" max="3" width="5.69921875" style="13" customWidth="1"/>
    <col min="4" max="4" width="39.296875" style="13" customWidth="1"/>
    <col min="5" max="5" width="23.19921875" style="13" customWidth="1"/>
    <col min="6" max="6" width="14.796875" style="13" customWidth="1"/>
    <col min="7" max="7" width="3.296875" style="13" customWidth="1"/>
    <col min="8" max="16384" width="8.8984375" style="13"/>
  </cols>
  <sheetData>
    <row r="1" spans="1:6" ht="24.95" customHeight="1" thickBot="1" x14ac:dyDescent="0.25">
      <c r="A1" s="117" t="s">
        <v>479</v>
      </c>
      <c r="B1" s="118"/>
      <c r="C1" s="119"/>
      <c r="D1" s="119"/>
      <c r="E1" s="536"/>
      <c r="F1" s="537"/>
    </row>
    <row r="2" spans="1:6" ht="25.5" customHeight="1" x14ac:dyDescent="0.2">
      <c r="A2" s="174" t="s">
        <v>53</v>
      </c>
      <c r="B2" s="175"/>
      <c r="C2" s="188"/>
      <c r="D2" s="538" t="str">
        <f>'List stavby'!B1</f>
        <v>[Posun neutrálního pole v zastávce Sázavka]</v>
      </c>
      <c r="E2" s="539"/>
      <c r="F2" s="540"/>
    </row>
    <row r="3" spans="1:6" ht="15" customHeight="1" x14ac:dyDescent="0.2">
      <c r="A3" s="529" t="s">
        <v>329</v>
      </c>
      <c r="B3" s="513"/>
      <c r="C3" s="514"/>
      <c r="D3" s="509" t="str">
        <f>'List stavby'!B5</f>
        <v>S622200067</v>
      </c>
      <c r="E3" s="510"/>
      <c r="F3" s="541"/>
    </row>
    <row r="4" spans="1:6" ht="15" customHeight="1" x14ac:dyDescent="0.2">
      <c r="A4" s="529" t="s">
        <v>51</v>
      </c>
      <c r="B4" s="513"/>
      <c r="C4" s="514"/>
      <c r="D4" s="509" t="str">
        <f>'List stavby'!B2</f>
        <v>DSPS</v>
      </c>
      <c r="E4" s="510"/>
      <c r="F4" s="541"/>
    </row>
    <row r="5" spans="1:6" ht="15" customHeight="1" thickBot="1" x14ac:dyDescent="0.25">
      <c r="A5" s="530" t="s">
        <v>448</v>
      </c>
      <c r="B5" s="542"/>
      <c r="C5" s="531"/>
      <c r="D5" s="543" t="str">
        <f>'List stavby'!B3</f>
        <v>[19.03.2023]</v>
      </c>
      <c r="E5" s="544"/>
      <c r="F5" s="545"/>
    </row>
    <row r="6" spans="1:6" ht="15" customHeight="1" thickBot="1" x14ac:dyDescent="0.25">
      <c r="A6" s="546"/>
      <c r="B6" s="546"/>
      <c r="C6" s="546"/>
      <c r="D6" s="546"/>
      <c r="E6" s="546"/>
      <c r="F6" s="546"/>
    </row>
    <row r="7" spans="1:6" ht="31.5" customHeight="1" thickBot="1" x14ac:dyDescent="0.25">
      <c r="A7" s="547" t="s">
        <v>480</v>
      </c>
      <c r="B7" s="548"/>
      <c r="C7" s="549" t="s">
        <v>47</v>
      </c>
      <c r="D7" s="536"/>
      <c r="E7" s="201" t="s">
        <v>481</v>
      </c>
      <c r="F7" s="202" t="s">
        <v>482</v>
      </c>
    </row>
    <row r="8" spans="1:6" ht="15" customHeight="1" x14ac:dyDescent="0.2">
      <c r="A8" s="533" t="s">
        <v>483</v>
      </c>
      <c r="B8" s="534"/>
      <c r="C8" s="534"/>
      <c r="D8" s="534"/>
      <c r="E8" s="534"/>
      <c r="F8" s="535"/>
    </row>
    <row r="9" spans="1:6" ht="15" customHeight="1" x14ac:dyDescent="0.2">
      <c r="A9" s="200"/>
      <c r="B9" s="200" t="s">
        <v>484</v>
      </c>
      <c r="C9" s="532" t="s">
        <v>485</v>
      </c>
      <c r="D9" s="532"/>
      <c r="E9" s="200" t="s">
        <v>486</v>
      </c>
      <c r="F9" s="200" t="s">
        <v>484</v>
      </c>
    </row>
    <row r="10" spans="1:6" ht="15" customHeight="1" x14ac:dyDescent="0.2">
      <c r="A10" s="200"/>
      <c r="B10" s="200" t="s">
        <v>487</v>
      </c>
      <c r="C10" s="532" t="s">
        <v>488</v>
      </c>
      <c r="D10" s="532"/>
      <c r="E10" s="200" t="s">
        <v>489</v>
      </c>
      <c r="F10" s="200" t="s">
        <v>484</v>
      </c>
    </row>
    <row r="11" spans="1:6" ht="15" customHeight="1" x14ac:dyDescent="0.2">
      <c r="A11" s="200"/>
      <c r="B11" s="200" t="s">
        <v>490</v>
      </c>
      <c r="C11" s="532" t="s">
        <v>491</v>
      </c>
      <c r="D11" s="532"/>
      <c r="E11" s="200" t="s">
        <v>489</v>
      </c>
      <c r="F11" s="200" t="s">
        <v>484</v>
      </c>
    </row>
    <row r="12" spans="1:6" ht="15" customHeight="1" x14ac:dyDescent="0.2">
      <c r="A12" s="200"/>
      <c r="B12" s="200" t="s">
        <v>492</v>
      </c>
      <c r="C12" s="532" t="s">
        <v>493</v>
      </c>
      <c r="D12" s="532"/>
      <c r="E12" s="200" t="s">
        <v>494</v>
      </c>
      <c r="F12" s="200" t="s">
        <v>492</v>
      </c>
    </row>
    <row r="13" spans="1:6" ht="15" customHeight="1" x14ac:dyDescent="0.2">
      <c r="A13" s="200"/>
      <c r="B13" s="200" t="s">
        <v>495</v>
      </c>
      <c r="C13" s="532" t="s">
        <v>496</v>
      </c>
      <c r="D13" s="532"/>
      <c r="E13" s="200" t="s">
        <v>486</v>
      </c>
      <c r="F13" s="200" t="s">
        <v>495</v>
      </c>
    </row>
    <row r="14" spans="1:6" ht="15" customHeight="1" x14ac:dyDescent="0.2">
      <c r="A14" s="200"/>
      <c r="B14" s="200" t="s">
        <v>497</v>
      </c>
      <c r="C14" s="532" t="s">
        <v>498</v>
      </c>
      <c r="D14" s="532"/>
      <c r="E14" s="200" t="s">
        <v>489</v>
      </c>
      <c r="F14" s="200" t="s">
        <v>495</v>
      </c>
    </row>
    <row r="15" spans="1:6" ht="15" customHeight="1" x14ac:dyDescent="0.2">
      <c r="A15" s="200"/>
      <c r="B15" s="200" t="s">
        <v>499</v>
      </c>
      <c r="C15" s="532" t="s">
        <v>500</v>
      </c>
      <c r="D15" s="532"/>
      <c r="E15" s="200" t="s">
        <v>489</v>
      </c>
      <c r="F15" s="200" t="s">
        <v>495</v>
      </c>
    </row>
    <row r="16" spans="1:6" ht="15" customHeight="1" x14ac:dyDescent="0.2">
      <c r="A16" s="200"/>
      <c r="B16" s="200" t="s">
        <v>501</v>
      </c>
      <c r="C16" s="532" t="s">
        <v>502</v>
      </c>
      <c r="D16" s="532"/>
      <c r="E16" s="200" t="s">
        <v>494</v>
      </c>
      <c r="F16" s="200" t="s">
        <v>501</v>
      </c>
    </row>
    <row r="17" spans="1:6" ht="15" customHeight="1" x14ac:dyDescent="0.2">
      <c r="A17" s="200"/>
      <c r="B17" s="200" t="s">
        <v>503</v>
      </c>
      <c r="C17" s="532" t="s">
        <v>504</v>
      </c>
      <c r="D17" s="532"/>
      <c r="E17" s="200" t="s">
        <v>494</v>
      </c>
      <c r="F17" s="200" t="s">
        <v>505</v>
      </c>
    </row>
    <row r="18" spans="1:6" ht="15" customHeight="1" x14ac:dyDescent="0.2">
      <c r="A18" s="533" t="s">
        <v>506</v>
      </c>
      <c r="B18" s="534"/>
      <c r="C18" s="534"/>
      <c r="D18" s="534"/>
      <c r="E18" s="534"/>
      <c r="F18" s="535"/>
    </row>
    <row r="19" spans="1:6" ht="15" customHeight="1" x14ac:dyDescent="0.2">
      <c r="A19" s="200"/>
      <c r="B19" s="200" t="s">
        <v>507</v>
      </c>
      <c r="C19" s="532" t="s">
        <v>508</v>
      </c>
      <c r="D19" s="532"/>
      <c r="E19" s="200" t="s">
        <v>494</v>
      </c>
      <c r="F19" s="200" t="s">
        <v>507</v>
      </c>
    </row>
    <row r="20" spans="1:6" ht="15" customHeight="1" x14ac:dyDescent="0.2">
      <c r="A20" s="533" t="s">
        <v>509</v>
      </c>
      <c r="B20" s="534"/>
      <c r="C20" s="534"/>
      <c r="D20" s="534"/>
      <c r="E20" s="534"/>
      <c r="F20" s="535"/>
    </row>
    <row r="21" spans="1:6" ht="15" customHeight="1" x14ac:dyDescent="0.2">
      <c r="A21" s="200"/>
      <c r="B21" s="200" t="s">
        <v>510</v>
      </c>
      <c r="C21" s="532" t="s">
        <v>511</v>
      </c>
      <c r="D21" s="532"/>
      <c r="E21" s="200" t="s">
        <v>494</v>
      </c>
      <c r="F21" s="200" t="s">
        <v>510</v>
      </c>
    </row>
    <row r="22" spans="1:6" x14ac:dyDescent="0.2">
      <c r="A22" s="533" t="s">
        <v>512</v>
      </c>
      <c r="B22" s="534"/>
      <c r="C22" s="534"/>
      <c r="D22" s="534"/>
      <c r="E22" s="534"/>
      <c r="F22" s="535"/>
    </row>
    <row r="23" spans="1:6" x14ac:dyDescent="0.2">
      <c r="A23" s="200"/>
      <c r="B23" s="200" t="s">
        <v>513</v>
      </c>
      <c r="C23" s="532" t="s">
        <v>514</v>
      </c>
      <c r="D23" s="532"/>
      <c r="E23" s="200" t="s">
        <v>515</v>
      </c>
      <c r="F23" s="200" t="s">
        <v>516</v>
      </c>
    </row>
    <row r="24" spans="1:6" x14ac:dyDescent="0.2">
      <c r="A24" s="200"/>
      <c r="B24" s="200" t="s">
        <v>517</v>
      </c>
      <c r="C24" s="532" t="s">
        <v>518</v>
      </c>
      <c r="D24" s="532"/>
      <c r="E24" s="200" t="s">
        <v>515</v>
      </c>
      <c r="F24" s="200" t="s">
        <v>516</v>
      </c>
    </row>
    <row r="25" spans="1:6" x14ac:dyDescent="0.2">
      <c r="A25" s="200"/>
      <c r="B25" s="200" t="s">
        <v>519</v>
      </c>
      <c r="C25" s="532" t="s">
        <v>520</v>
      </c>
      <c r="D25" s="532"/>
      <c r="E25" s="200" t="s">
        <v>521</v>
      </c>
      <c r="F25" s="200" t="s">
        <v>522</v>
      </c>
    </row>
    <row r="26" spans="1:6" x14ac:dyDescent="0.2">
      <c r="A26" s="200"/>
      <c r="B26" s="200" t="s">
        <v>523</v>
      </c>
      <c r="C26" s="532" t="s">
        <v>520</v>
      </c>
      <c r="D26" s="532"/>
      <c r="E26" s="200" t="s">
        <v>524</v>
      </c>
      <c r="F26" s="200" t="s">
        <v>522</v>
      </c>
    </row>
    <row r="27" spans="1:6" x14ac:dyDescent="0.2">
      <c r="A27" s="200"/>
      <c r="B27" s="200" t="s">
        <v>525</v>
      </c>
      <c r="C27" s="532" t="s">
        <v>526</v>
      </c>
      <c r="D27" s="532"/>
      <c r="E27" s="200" t="s">
        <v>524</v>
      </c>
      <c r="F27" s="200" t="s">
        <v>522</v>
      </c>
    </row>
    <row r="28" spans="1:6" x14ac:dyDescent="0.2">
      <c r="A28" s="200"/>
      <c r="B28" s="200" t="s">
        <v>527</v>
      </c>
      <c r="C28" s="532" t="s">
        <v>528</v>
      </c>
      <c r="D28" s="532"/>
      <c r="E28" s="200" t="s">
        <v>515</v>
      </c>
      <c r="F28" s="200" t="s">
        <v>522</v>
      </c>
    </row>
    <row r="29" spans="1:6" x14ac:dyDescent="0.2">
      <c r="A29" s="200"/>
      <c r="B29" s="200" t="s">
        <v>529</v>
      </c>
      <c r="C29" s="532" t="s">
        <v>530</v>
      </c>
      <c r="D29" s="532"/>
      <c r="E29" s="200" t="s">
        <v>515</v>
      </c>
      <c r="F29" s="200" t="s">
        <v>531</v>
      </c>
    </row>
    <row r="30" spans="1:6" x14ac:dyDescent="0.2">
      <c r="A30" s="200"/>
      <c r="B30" s="200" t="s">
        <v>532</v>
      </c>
      <c r="C30" s="532" t="s">
        <v>533</v>
      </c>
      <c r="D30" s="532"/>
      <c r="E30" s="200" t="s">
        <v>515</v>
      </c>
      <c r="F30" s="200" t="s">
        <v>531</v>
      </c>
    </row>
    <row r="31" spans="1:6" x14ac:dyDescent="0.2">
      <c r="A31" s="200"/>
      <c r="B31" s="200" t="s">
        <v>534</v>
      </c>
      <c r="C31" s="532" t="s">
        <v>535</v>
      </c>
      <c r="D31" s="532"/>
      <c r="E31" s="200" t="s">
        <v>494</v>
      </c>
      <c r="F31" s="200" t="s">
        <v>534</v>
      </c>
    </row>
    <row r="32" spans="1:6" x14ac:dyDescent="0.2">
      <c r="A32" s="533" t="s">
        <v>536</v>
      </c>
      <c r="B32" s="534"/>
      <c r="C32" s="534"/>
      <c r="D32" s="534"/>
      <c r="E32" s="534"/>
      <c r="F32" s="535"/>
    </row>
    <row r="33" spans="1:6" x14ac:dyDescent="0.2">
      <c r="A33" s="200"/>
      <c r="B33" s="200" t="s">
        <v>537</v>
      </c>
      <c r="C33" s="532" t="s">
        <v>538</v>
      </c>
      <c r="D33" s="532"/>
      <c r="E33" s="200" t="s">
        <v>539</v>
      </c>
      <c r="F33" s="200" t="s">
        <v>34</v>
      </c>
    </row>
    <row r="34" spans="1:6" x14ac:dyDescent="0.2">
      <c r="A34" s="200"/>
      <c r="B34" s="200" t="s">
        <v>540</v>
      </c>
      <c r="C34" s="532" t="s">
        <v>541</v>
      </c>
      <c r="D34" s="532"/>
      <c r="E34" s="200" t="s">
        <v>542</v>
      </c>
      <c r="F34" s="200" t="s">
        <v>540</v>
      </c>
    </row>
    <row r="35" spans="1:6" x14ac:dyDescent="0.2">
      <c r="A35" s="200"/>
      <c r="B35" s="200" t="s">
        <v>543</v>
      </c>
      <c r="C35" s="532" t="s">
        <v>544</v>
      </c>
      <c r="D35" s="532"/>
      <c r="E35" s="200" t="s">
        <v>542</v>
      </c>
      <c r="F35" s="200" t="s">
        <v>543</v>
      </c>
    </row>
    <row r="36" spans="1:6" x14ac:dyDescent="0.2">
      <c r="A36" s="200"/>
      <c r="B36" s="200" t="s">
        <v>545</v>
      </c>
      <c r="C36" s="532" t="s">
        <v>546</v>
      </c>
      <c r="D36" s="532"/>
      <c r="E36" s="200" t="s">
        <v>494</v>
      </c>
      <c r="F36" s="200" t="s">
        <v>545</v>
      </c>
    </row>
    <row r="37" spans="1:6" x14ac:dyDescent="0.2">
      <c r="A37" s="200"/>
      <c r="B37" s="200" t="s">
        <v>547</v>
      </c>
      <c r="C37" s="532" t="s">
        <v>548</v>
      </c>
      <c r="D37" s="532"/>
      <c r="E37" s="200" t="s">
        <v>494</v>
      </c>
      <c r="F37" s="200" t="s">
        <v>547</v>
      </c>
    </row>
    <row r="38" spans="1:6" x14ac:dyDescent="0.2">
      <c r="A38" s="200"/>
      <c r="B38" s="200" t="s">
        <v>549</v>
      </c>
      <c r="C38" s="532" t="s">
        <v>550</v>
      </c>
      <c r="D38" s="532"/>
      <c r="E38" s="200" t="s">
        <v>494</v>
      </c>
      <c r="F38" s="200" t="s">
        <v>549</v>
      </c>
    </row>
    <row r="39" spans="1:6" x14ac:dyDescent="0.2">
      <c r="A39" s="200"/>
      <c r="B39" s="200"/>
      <c r="C39" s="532"/>
      <c r="D39" s="532"/>
      <c r="E39" s="200"/>
      <c r="F39" s="200"/>
    </row>
    <row r="40" spans="1:6" x14ac:dyDescent="0.2">
      <c r="A40" s="195" t="s">
        <v>551</v>
      </c>
    </row>
  </sheetData>
  <mergeCells count="4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C38:D38"/>
    <mergeCell ref="C39:D39"/>
    <mergeCell ref="A32:F32"/>
    <mergeCell ref="C33:D33"/>
    <mergeCell ref="C34:D34"/>
    <mergeCell ref="C35:D35"/>
    <mergeCell ref="C36:D36"/>
    <mergeCell ref="C37:D37"/>
  </mergeCells>
  <pageMargins left="0.78740157480314965" right="0.59055118110236227" top="0.78740157480314965" bottom="0.39370078740157483" header="0" footer="0"/>
  <pageSetup paperSize="9" scale="73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0"/>
  <sheetViews>
    <sheetView showGridLines="0" tabSelected="1" view="pageBreakPreview" zoomScaleNormal="100" zoomScaleSheetLayoutView="100" workbookViewId="0">
      <selection activeCell="A30" sqref="A30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7.296875" style="13" customWidth="1"/>
    <col min="6" max="6" width="9.5" style="13" customWidth="1"/>
    <col min="7" max="16" width="2.3984375" style="13" customWidth="1"/>
    <col min="17" max="17" width="2.09765625" style="13" customWidth="1"/>
    <col min="18" max="16384" width="8.8984375" style="13"/>
  </cols>
  <sheetData>
    <row r="1" spans="1:16" ht="15" customHeight="1" x14ac:dyDescent="0.2">
      <c r="A1" s="554" t="s">
        <v>475</v>
      </c>
      <c r="B1" s="555"/>
      <c r="C1" s="555"/>
      <c r="D1" s="555"/>
      <c r="E1" s="555"/>
      <c r="F1" s="555"/>
      <c r="G1" s="555"/>
      <c r="H1" s="555"/>
      <c r="I1" s="555"/>
      <c r="J1" s="555"/>
      <c r="K1" s="555" t="s">
        <v>64</v>
      </c>
      <c r="L1" s="555"/>
      <c r="M1" s="555"/>
      <c r="N1" s="555"/>
      <c r="O1" s="555"/>
      <c r="P1" s="556"/>
    </row>
    <row r="2" spans="1:16" ht="15" customHeight="1" x14ac:dyDescent="0.2">
      <c r="A2" s="557" t="s">
        <v>578</v>
      </c>
      <c r="B2" s="558"/>
      <c r="C2" s="558"/>
      <c r="D2" s="558"/>
      <c r="E2" s="558"/>
      <c r="F2" s="558"/>
      <c r="G2" s="558"/>
      <c r="H2" s="558"/>
      <c r="I2" s="558"/>
      <c r="J2" s="558"/>
      <c r="K2" s="559" t="s">
        <v>579</v>
      </c>
      <c r="L2" s="559"/>
      <c r="M2" s="559"/>
      <c r="N2" s="559"/>
      <c r="O2" s="559"/>
      <c r="P2" s="560"/>
    </row>
    <row r="3" spans="1:16" ht="15" customHeight="1" thickBot="1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7"/>
      <c r="L3" s="187"/>
      <c r="M3" s="187"/>
      <c r="N3" s="187"/>
      <c r="O3" s="187"/>
      <c r="P3" s="187"/>
    </row>
    <row r="4" spans="1:16" ht="24.95" customHeight="1" thickBot="1" x14ac:dyDescent="0.25">
      <c r="A4" s="117" t="s">
        <v>54</v>
      </c>
      <c r="B4" s="118"/>
      <c r="C4" s="119"/>
      <c r="D4" s="119"/>
      <c r="E4" s="536"/>
      <c r="F4" s="536"/>
      <c r="G4" s="536"/>
      <c r="H4" s="536"/>
      <c r="I4" s="536"/>
      <c r="J4" s="536"/>
      <c r="K4" s="536"/>
      <c r="L4" s="536"/>
      <c r="M4" s="150"/>
      <c r="N4" s="150"/>
      <c r="O4" s="150"/>
      <c r="P4" s="120"/>
    </row>
    <row r="5" spans="1:16" ht="25.5" customHeight="1" x14ac:dyDescent="0.2">
      <c r="A5" s="174" t="s">
        <v>53</v>
      </c>
      <c r="B5" s="175"/>
      <c r="C5" s="188"/>
      <c r="D5" s="552" t="str">
        <f>'List stavby'!B1</f>
        <v>[Posun neutrálního pole v zastávce Sázavka]</v>
      </c>
      <c r="E5" s="553"/>
      <c r="F5" s="526" t="s">
        <v>359</v>
      </c>
      <c r="G5" s="527"/>
      <c r="H5" s="527"/>
      <c r="I5" s="527"/>
      <c r="J5" s="527"/>
      <c r="K5" s="527"/>
      <c r="L5" s="527"/>
      <c r="M5" s="527"/>
      <c r="N5" s="527"/>
      <c r="O5" s="527"/>
      <c r="P5" s="528"/>
    </row>
    <row r="6" spans="1:16" ht="15" customHeight="1" x14ac:dyDescent="0.2">
      <c r="A6" s="529" t="s">
        <v>329</v>
      </c>
      <c r="B6" s="513"/>
      <c r="C6" s="514"/>
      <c r="D6" s="509" t="str">
        <f>'List stavby'!B5</f>
        <v>S622200067</v>
      </c>
      <c r="E6" s="541"/>
      <c r="F6" s="113" t="s">
        <v>52</v>
      </c>
      <c r="G6" s="18" t="s">
        <v>60</v>
      </c>
      <c r="H6" s="18" t="s">
        <v>202</v>
      </c>
      <c r="I6" s="18" t="s">
        <v>569</v>
      </c>
      <c r="J6" s="18"/>
      <c r="K6" s="18"/>
      <c r="L6" s="18"/>
      <c r="M6" s="18"/>
      <c r="N6" s="18"/>
      <c r="O6" s="18"/>
      <c r="P6" s="105"/>
    </row>
    <row r="7" spans="1:16" ht="15" customHeight="1" x14ac:dyDescent="0.2">
      <c r="A7" s="529" t="s">
        <v>51</v>
      </c>
      <c r="B7" s="513"/>
      <c r="C7" s="514"/>
      <c r="D7" s="509" t="s">
        <v>596</v>
      </c>
      <c r="E7" s="541"/>
      <c r="F7" s="113" t="s">
        <v>50</v>
      </c>
      <c r="G7" s="18" t="s">
        <v>348</v>
      </c>
      <c r="H7" s="18" t="s">
        <v>567</v>
      </c>
      <c r="I7" s="18" t="s">
        <v>567</v>
      </c>
      <c r="J7" s="18"/>
      <c r="K7" s="18"/>
      <c r="L7" s="18"/>
      <c r="M7" s="18"/>
      <c r="N7" s="18"/>
      <c r="O7" s="18"/>
      <c r="P7" s="105"/>
    </row>
    <row r="8" spans="1:16" ht="15" customHeight="1" thickBot="1" x14ac:dyDescent="0.25">
      <c r="A8" s="530" t="s">
        <v>448</v>
      </c>
      <c r="B8" s="542"/>
      <c r="C8" s="531"/>
      <c r="D8" s="543" t="str">
        <f>'List stavby'!B3</f>
        <v>[19.03.2023]</v>
      </c>
      <c r="E8" s="545"/>
      <c r="F8" s="114" t="s">
        <v>49</v>
      </c>
      <c r="G8" s="107" t="s">
        <v>566</v>
      </c>
      <c r="H8" s="107" t="s">
        <v>568</v>
      </c>
      <c r="I8" s="107" t="s">
        <v>568</v>
      </c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25">
      <c r="A9" s="519"/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19"/>
      <c r="N9" s="519"/>
      <c r="O9" s="519"/>
      <c r="P9" s="519"/>
    </row>
    <row r="10" spans="1:16" ht="24.95" customHeight="1" thickBot="1" x14ac:dyDescent="0.25">
      <c r="A10" s="550" t="s">
        <v>48</v>
      </c>
      <c r="B10" s="551"/>
      <c r="C10" s="518" t="s">
        <v>56</v>
      </c>
      <c r="D10" s="519"/>
      <c r="E10" s="112" t="s">
        <v>449</v>
      </c>
      <c r="F10" s="189" t="s">
        <v>450</v>
      </c>
      <c r="G10" s="518" t="s">
        <v>340</v>
      </c>
      <c r="H10" s="519"/>
      <c r="I10" s="519"/>
      <c r="J10" s="519"/>
      <c r="K10" s="519"/>
      <c r="L10" s="519"/>
      <c r="M10" s="519"/>
      <c r="N10" s="519"/>
      <c r="O10" s="519"/>
      <c r="P10" s="520"/>
    </row>
    <row r="11" spans="1:16" ht="15" customHeight="1" x14ac:dyDescent="0.2">
      <c r="A11" s="109" t="s">
        <v>351</v>
      </c>
      <c r="B11" s="121" t="s">
        <v>209</v>
      </c>
      <c r="C11" s="521" t="s">
        <v>57</v>
      </c>
      <c r="D11" s="522"/>
      <c r="E11" s="110" t="s">
        <v>34</v>
      </c>
      <c r="F11" s="110" t="s">
        <v>208</v>
      </c>
      <c r="G11" s="111" t="s">
        <v>0</v>
      </c>
      <c r="H11" s="111" t="s">
        <v>0</v>
      </c>
      <c r="I11" s="111" t="s">
        <v>0</v>
      </c>
      <c r="J11" s="111"/>
      <c r="K11" s="111"/>
      <c r="L11" s="111"/>
      <c r="M11" s="111"/>
      <c r="N11" s="111"/>
      <c r="O11" s="111"/>
      <c r="P11" s="111"/>
    </row>
    <row r="12" spans="1:16" ht="15" customHeight="1" x14ac:dyDescent="0.2">
      <c r="A12" s="151"/>
      <c r="B12" s="152"/>
      <c r="C12" s="509"/>
      <c r="D12" s="510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">
      <c r="A13" s="102" t="s">
        <v>352</v>
      </c>
      <c r="B13" s="104"/>
      <c r="C13" s="512" t="s">
        <v>353</v>
      </c>
      <c r="D13" s="513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">
      <c r="A14" s="151"/>
      <c r="B14" s="152" t="s">
        <v>571</v>
      </c>
      <c r="C14" s="509" t="s">
        <v>580</v>
      </c>
      <c r="D14" s="510"/>
      <c r="E14" s="103" t="s">
        <v>34</v>
      </c>
      <c r="F14" s="103" t="s">
        <v>208</v>
      </c>
      <c r="G14" s="17" t="s">
        <v>0</v>
      </c>
      <c r="H14" s="17" t="s">
        <v>0</v>
      </c>
      <c r="I14" s="17" t="s">
        <v>0</v>
      </c>
      <c r="J14" s="17"/>
      <c r="K14" s="17"/>
      <c r="L14" s="17"/>
      <c r="M14" s="17"/>
      <c r="N14" s="17"/>
      <c r="O14" s="17"/>
      <c r="P14" s="17"/>
    </row>
    <row r="15" spans="1:16" s="194" customFormat="1" ht="15" customHeight="1" x14ac:dyDescent="0.2">
      <c r="A15" s="190"/>
      <c r="B15" s="191" t="s">
        <v>357</v>
      </c>
      <c r="C15" s="509" t="s">
        <v>581</v>
      </c>
      <c r="D15" s="510"/>
      <c r="E15" s="103" t="s">
        <v>34</v>
      </c>
      <c r="F15" s="192" t="s">
        <v>208</v>
      </c>
      <c r="G15" s="17" t="s">
        <v>0</v>
      </c>
      <c r="H15" s="17" t="s">
        <v>0</v>
      </c>
      <c r="I15" s="17" t="s">
        <v>0</v>
      </c>
      <c r="J15" s="193"/>
      <c r="K15" s="193"/>
      <c r="L15" s="193"/>
      <c r="M15" s="193"/>
      <c r="N15" s="193"/>
      <c r="O15" s="193"/>
      <c r="P15" s="193"/>
    </row>
    <row r="16" spans="1:16" s="194" customFormat="1" ht="15" customHeight="1" x14ac:dyDescent="0.2">
      <c r="A16" s="190"/>
      <c r="B16" s="191" t="s">
        <v>572</v>
      </c>
      <c r="C16" s="147" t="s">
        <v>582</v>
      </c>
      <c r="D16" s="148"/>
      <c r="E16" s="103" t="s">
        <v>594</v>
      </c>
      <c r="F16" s="192" t="s">
        <v>208</v>
      </c>
      <c r="G16" s="17" t="s">
        <v>0</v>
      </c>
      <c r="H16" s="17" t="s">
        <v>0</v>
      </c>
      <c r="I16" s="17" t="s">
        <v>0</v>
      </c>
      <c r="J16" s="193"/>
      <c r="K16" s="193"/>
      <c r="L16" s="193"/>
      <c r="M16" s="193"/>
      <c r="N16" s="193"/>
      <c r="O16" s="193"/>
      <c r="P16" s="193"/>
    </row>
    <row r="17" spans="1:16" s="194" customFormat="1" ht="15" customHeight="1" x14ac:dyDescent="0.2">
      <c r="A17" s="190"/>
      <c r="B17" s="191" t="s">
        <v>573</v>
      </c>
      <c r="C17" s="147" t="s">
        <v>583</v>
      </c>
      <c r="D17" s="148"/>
      <c r="E17" s="103" t="s">
        <v>594</v>
      </c>
      <c r="F17" s="192" t="s">
        <v>208</v>
      </c>
      <c r="G17" s="193" t="s">
        <v>0</v>
      </c>
      <c r="H17" s="193" t="s">
        <v>0</v>
      </c>
      <c r="I17" s="193" t="s">
        <v>0</v>
      </c>
      <c r="J17" s="193"/>
      <c r="K17" s="193"/>
      <c r="L17" s="193"/>
      <c r="M17" s="193"/>
      <c r="N17" s="193"/>
      <c r="O17" s="193"/>
      <c r="P17" s="193"/>
    </row>
    <row r="18" spans="1:16" s="194" customFormat="1" ht="15" customHeight="1" x14ac:dyDescent="0.2">
      <c r="A18" s="190"/>
      <c r="B18" s="191" t="s">
        <v>574</v>
      </c>
      <c r="C18" s="147" t="s">
        <v>584</v>
      </c>
      <c r="D18" s="148"/>
      <c r="E18" s="103" t="s">
        <v>595</v>
      </c>
      <c r="F18" s="192" t="s">
        <v>208</v>
      </c>
      <c r="G18" s="193" t="s">
        <v>0</v>
      </c>
      <c r="H18" s="193" t="s">
        <v>0</v>
      </c>
      <c r="I18" s="193" t="s">
        <v>0</v>
      </c>
      <c r="J18" s="193"/>
      <c r="K18" s="193"/>
      <c r="L18" s="193"/>
      <c r="M18" s="193"/>
      <c r="N18" s="193"/>
      <c r="O18" s="193"/>
      <c r="P18" s="193"/>
    </row>
    <row r="19" spans="1:16" s="194" customFormat="1" ht="15" customHeight="1" x14ac:dyDescent="0.2">
      <c r="A19" s="190"/>
      <c r="B19" s="191"/>
      <c r="C19" s="205"/>
      <c r="D19" s="206"/>
      <c r="E19" s="192"/>
      <c r="F19" s="192"/>
      <c r="G19" s="193"/>
      <c r="H19" s="193"/>
      <c r="I19" s="193"/>
      <c r="J19" s="193"/>
      <c r="K19" s="193"/>
      <c r="L19" s="193"/>
      <c r="M19" s="193"/>
      <c r="N19" s="193"/>
      <c r="O19" s="193"/>
      <c r="P19" s="193"/>
    </row>
    <row r="20" spans="1:16" s="194" customFormat="1" ht="15" customHeight="1" x14ac:dyDescent="0.2">
      <c r="A20" s="102" t="s">
        <v>355</v>
      </c>
      <c r="B20" s="104"/>
      <c r="C20" s="512" t="s">
        <v>570</v>
      </c>
      <c r="D20" s="513"/>
      <c r="E20" s="103"/>
      <c r="F20" s="103"/>
      <c r="G20" s="17" t="s">
        <v>34</v>
      </c>
      <c r="H20" s="17" t="s">
        <v>34</v>
      </c>
      <c r="I20" s="17" t="s">
        <v>34</v>
      </c>
      <c r="J20" s="17"/>
      <c r="K20" s="17"/>
      <c r="L20" s="17"/>
      <c r="M20" s="17"/>
      <c r="N20" s="17"/>
      <c r="O20" s="17"/>
      <c r="P20" s="17"/>
    </row>
    <row r="21" spans="1:16" ht="15" customHeight="1" x14ac:dyDescent="0.2">
      <c r="A21" s="151"/>
      <c r="B21" s="152"/>
      <c r="C21" s="147"/>
      <c r="D21" s="148"/>
      <c r="E21" s="103"/>
      <c r="F21" s="103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">
      <c r="A22" s="102" t="s">
        <v>356</v>
      </c>
      <c r="B22" s="152"/>
      <c r="C22" s="203" t="s">
        <v>59</v>
      </c>
      <c r="D22" s="204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">
      <c r="A23" s="151"/>
      <c r="B23" s="152" t="s">
        <v>209</v>
      </c>
      <c r="C23" s="509" t="s">
        <v>585</v>
      </c>
      <c r="D23" s="510"/>
      <c r="E23" s="103" t="s">
        <v>34</v>
      </c>
      <c r="F23" s="103" t="s">
        <v>208</v>
      </c>
      <c r="G23" s="17" t="s">
        <v>0</v>
      </c>
      <c r="H23" s="17" t="s">
        <v>0</v>
      </c>
      <c r="I23" s="17" t="s">
        <v>0</v>
      </c>
      <c r="J23" s="17"/>
      <c r="K23" s="17"/>
      <c r="L23" s="17"/>
      <c r="M23" s="17"/>
      <c r="N23" s="17"/>
      <c r="O23" s="17"/>
      <c r="P23" s="17"/>
    </row>
    <row r="24" spans="1:16" ht="15" customHeight="1" x14ac:dyDescent="0.2">
      <c r="A24" s="151"/>
      <c r="B24" s="152" t="s">
        <v>575</v>
      </c>
      <c r="C24" s="509" t="s">
        <v>586</v>
      </c>
      <c r="D24" s="510"/>
      <c r="E24" s="103" t="s">
        <v>34</v>
      </c>
      <c r="F24" s="103" t="s">
        <v>208</v>
      </c>
      <c r="G24" s="17" t="s">
        <v>0</v>
      </c>
      <c r="H24" s="17" t="s">
        <v>0</v>
      </c>
      <c r="I24" s="17" t="s">
        <v>0</v>
      </c>
      <c r="J24" s="17"/>
      <c r="K24" s="17"/>
      <c r="L24" s="17"/>
      <c r="M24" s="17"/>
      <c r="N24" s="17"/>
      <c r="O24" s="17"/>
      <c r="P24" s="17"/>
    </row>
    <row r="25" spans="1:16" ht="15" customHeight="1" x14ac:dyDescent="0.2">
      <c r="A25" s="151"/>
      <c r="B25" s="152" t="s">
        <v>576</v>
      </c>
      <c r="C25" s="509" t="s">
        <v>587</v>
      </c>
      <c r="D25" s="510"/>
      <c r="E25" s="103" t="s">
        <v>34</v>
      </c>
      <c r="F25" s="103" t="s">
        <v>208</v>
      </c>
      <c r="G25" s="17" t="s">
        <v>0</v>
      </c>
      <c r="H25" s="17" t="s">
        <v>0</v>
      </c>
      <c r="I25" s="17" t="s">
        <v>0</v>
      </c>
      <c r="J25" s="17"/>
      <c r="K25" s="17"/>
      <c r="L25" s="17"/>
      <c r="M25" s="17"/>
      <c r="N25" s="17"/>
      <c r="O25" s="17"/>
      <c r="P25" s="17"/>
    </row>
    <row r="26" spans="1:16" ht="15" customHeight="1" x14ac:dyDescent="0.2">
      <c r="A26" s="151"/>
      <c r="B26" s="152" t="s">
        <v>577</v>
      </c>
      <c r="C26" s="147" t="s">
        <v>588</v>
      </c>
      <c r="D26" s="148"/>
      <c r="E26" s="103" t="s">
        <v>34</v>
      </c>
      <c r="F26" s="103" t="s">
        <v>208</v>
      </c>
      <c r="G26" s="17" t="s">
        <v>0</v>
      </c>
      <c r="H26" s="17" t="s">
        <v>0</v>
      </c>
      <c r="I26" s="17" t="s">
        <v>0</v>
      </c>
      <c r="J26" s="17"/>
      <c r="K26" s="17"/>
      <c r="L26" s="17"/>
      <c r="M26" s="17"/>
      <c r="N26" s="17"/>
      <c r="O26" s="17"/>
      <c r="P26" s="17"/>
    </row>
    <row r="27" spans="1:16" ht="15" customHeight="1" x14ac:dyDescent="0.2">
      <c r="A27" s="151"/>
      <c r="B27" s="152" t="s">
        <v>589</v>
      </c>
      <c r="C27" s="147" t="s">
        <v>591</v>
      </c>
      <c r="D27" s="148"/>
      <c r="E27" s="103" t="s">
        <v>34</v>
      </c>
      <c r="F27" s="103" t="s">
        <v>208</v>
      </c>
      <c r="G27" s="17" t="s">
        <v>0</v>
      </c>
      <c r="H27" s="17" t="s">
        <v>0</v>
      </c>
      <c r="I27" s="17" t="s">
        <v>0</v>
      </c>
      <c r="J27" s="17"/>
      <c r="K27" s="17"/>
      <c r="L27" s="17"/>
      <c r="M27" s="17"/>
      <c r="N27" s="17"/>
      <c r="O27" s="17"/>
      <c r="P27" s="17"/>
    </row>
    <row r="28" spans="1:16" ht="15" customHeight="1" x14ac:dyDescent="0.2">
      <c r="A28" s="102"/>
      <c r="B28" s="152" t="s">
        <v>590</v>
      </c>
      <c r="C28" s="147" t="s">
        <v>592</v>
      </c>
      <c r="D28" s="147"/>
      <c r="E28" s="103" t="s">
        <v>34</v>
      </c>
      <c r="F28" s="103" t="s">
        <v>208</v>
      </c>
      <c r="G28" s="17" t="s">
        <v>0</v>
      </c>
      <c r="H28" s="17" t="s">
        <v>0</v>
      </c>
      <c r="I28" s="17" t="s">
        <v>0</v>
      </c>
      <c r="J28" s="17"/>
      <c r="K28" s="17"/>
      <c r="L28" s="17"/>
      <c r="M28" s="17"/>
      <c r="N28" s="17"/>
      <c r="O28" s="17"/>
      <c r="P28" s="17"/>
    </row>
    <row r="29" spans="1:16" ht="17.25" customHeight="1" x14ac:dyDescent="0.2">
      <c r="A29" s="151"/>
      <c r="B29" s="152"/>
      <c r="C29" s="509"/>
      <c r="D29" s="510"/>
      <c r="E29" s="103"/>
      <c r="F29" s="103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" customHeight="1" x14ac:dyDescent="0.2">
      <c r="A30" s="195" t="s">
        <v>593</v>
      </c>
      <c r="B30" s="196"/>
      <c r="C30" s="197"/>
      <c r="D30" s="197"/>
      <c r="E30" s="198"/>
      <c r="F30" s="198"/>
      <c r="G30" s="199"/>
      <c r="H30" s="199"/>
      <c r="I30" s="199"/>
      <c r="J30" s="199"/>
      <c r="K30" s="199"/>
      <c r="L30" s="199"/>
      <c r="M30" s="199"/>
      <c r="N30" s="199"/>
      <c r="O30" s="199"/>
    </row>
  </sheetData>
  <mergeCells count="27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29:D29"/>
    <mergeCell ref="C25:D25"/>
    <mergeCell ref="A9:P9"/>
    <mergeCell ref="A10:B10"/>
    <mergeCell ref="C10:D10"/>
    <mergeCell ref="G10:P10"/>
    <mergeCell ref="C11:D11"/>
    <mergeCell ref="C12:D12"/>
    <mergeCell ref="C13:D13"/>
    <mergeCell ref="C14:D14"/>
    <mergeCell ref="C15:D15"/>
    <mergeCell ref="C20:D20"/>
    <mergeCell ref="C24:D24"/>
    <mergeCell ref="C23:D23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40" customWidth="1"/>
    <col min="2" max="2" width="59.8984375" style="140" customWidth="1"/>
    <col min="3" max="7" width="66" style="140" customWidth="1"/>
    <col min="8" max="16384" width="8.796875" style="140"/>
  </cols>
  <sheetData>
    <row r="1" spans="1:2" ht="18" customHeight="1" x14ac:dyDescent="0.2">
      <c r="A1" s="140" t="s">
        <v>199</v>
      </c>
      <c r="B1" s="140" t="s">
        <v>200</v>
      </c>
    </row>
    <row r="2" spans="1:2" s="142" customFormat="1" ht="28.5" customHeight="1" x14ac:dyDescent="0.2">
      <c r="A2" s="141" t="s">
        <v>37</v>
      </c>
      <c r="B2" s="141" t="s">
        <v>128</v>
      </c>
    </row>
    <row r="3" spans="1:2" s="142" customFormat="1" ht="18" customHeight="1" x14ac:dyDescent="0.2">
      <c r="A3" s="143" t="s">
        <v>70</v>
      </c>
      <c r="B3" s="143" t="s">
        <v>71</v>
      </c>
    </row>
    <row r="4" spans="1:2" s="142" customFormat="1" ht="18" customHeight="1" x14ac:dyDescent="0.2">
      <c r="A4" s="144" t="s">
        <v>72</v>
      </c>
      <c r="B4" s="144" t="s">
        <v>73</v>
      </c>
    </row>
    <row r="5" spans="1:2" s="142" customFormat="1" ht="18" customHeight="1" x14ac:dyDescent="0.2">
      <c r="A5" s="144" t="s">
        <v>74</v>
      </c>
      <c r="B5" s="144" t="s">
        <v>75</v>
      </c>
    </row>
    <row r="6" spans="1:2" s="142" customFormat="1" ht="18" customHeight="1" x14ac:dyDescent="0.2">
      <c r="A6" s="144" t="s">
        <v>76</v>
      </c>
      <c r="B6" s="144" t="s">
        <v>77</v>
      </c>
    </row>
    <row r="7" spans="1:2" s="142" customFormat="1" ht="18" customHeight="1" x14ac:dyDescent="0.2">
      <c r="A7" s="144" t="s">
        <v>78</v>
      </c>
      <c r="B7" s="144" t="s">
        <v>79</v>
      </c>
    </row>
    <row r="8" spans="1:2" s="142" customFormat="1" ht="18" customHeight="1" x14ac:dyDescent="0.2">
      <c r="A8" s="144" t="s">
        <v>80</v>
      </c>
      <c r="B8" s="144" t="s">
        <v>81</v>
      </c>
    </row>
    <row r="9" spans="1:2" s="142" customFormat="1" ht="18" customHeight="1" x14ac:dyDescent="0.2">
      <c r="A9" s="144" t="s">
        <v>82</v>
      </c>
      <c r="B9" s="144" t="s">
        <v>83</v>
      </c>
    </row>
    <row r="10" spans="1:2" s="142" customFormat="1" ht="18" customHeight="1" x14ac:dyDescent="0.2">
      <c r="A10" s="144" t="s">
        <v>84</v>
      </c>
      <c r="B10" s="144" t="s">
        <v>85</v>
      </c>
    </row>
    <row r="11" spans="1:2" s="142" customFormat="1" ht="18" customHeight="1" x14ac:dyDescent="0.2">
      <c r="A11" s="143" t="s">
        <v>86</v>
      </c>
      <c r="B11" s="143" t="s">
        <v>87</v>
      </c>
    </row>
    <row r="12" spans="1:2" s="142" customFormat="1" ht="18" customHeight="1" x14ac:dyDescent="0.2">
      <c r="A12" s="144" t="s">
        <v>88</v>
      </c>
      <c r="B12" s="144" t="s">
        <v>89</v>
      </c>
    </row>
    <row r="13" spans="1:2" s="142" customFormat="1" ht="18" customHeight="1" x14ac:dyDescent="0.2">
      <c r="A13" s="144" t="s">
        <v>135</v>
      </c>
      <c r="B13" s="144" t="s">
        <v>90</v>
      </c>
    </row>
    <row r="14" spans="1:2" s="142" customFormat="1" ht="18" customHeight="1" x14ac:dyDescent="0.2">
      <c r="A14" s="144" t="s">
        <v>136</v>
      </c>
      <c r="B14" s="144" t="s">
        <v>91</v>
      </c>
    </row>
    <row r="15" spans="1:2" s="142" customFormat="1" ht="18" customHeight="1" x14ac:dyDescent="0.2">
      <c r="A15" s="144" t="s">
        <v>92</v>
      </c>
      <c r="B15" s="144" t="s">
        <v>93</v>
      </c>
    </row>
    <row r="16" spans="1:2" s="142" customFormat="1" ht="18" customHeight="1" x14ac:dyDescent="0.2">
      <c r="A16" s="144" t="s">
        <v>137</v>
      </c>
      <c r="B16" s="144" t="s">
        <v>94</v>
      </c>
    </row>
    <row r="17" spans="1:2" s="142" customFormat="1" ht="18" customHeight="1" x14ac:dyDescent="0.2">
      <c r="A17" s="144" t="s">
        <v>95</v>
      </c>
      <c r="B17" s="144" t="s">
        <v>96</v>
      </c>
    </row>
    <row r="18" spans="1:2" s="142" customFormat="1" ht="18" customHeight="1" x14ac:dyDescent="0.2">
      <c r="A18" s="144" t="s">
        <v>97</v>
      </c>
      <c r="B18" s="144" t="s">
        <v>98</v>
      </c>
    </row>
    <row r="19" spans="1:2" s="142" customFormat="1" ht="18" customHeight="1" x14ac:dyDescent="0.2">
      <c r="A19" s="144" t="s">
        <v>132</v>
      </c>
      <c r="B19" s="144" t="s">
        <v>131</v>
      </c>
    </row>
    <row r="20" spans="1:2" s="142" customFormat="1" ht="18" customHeight="1" x14ac:dyDescent="0.2">
      <c r="A20" s="144" t="s">
        <v>133</v>
      </c>
      <c r="B20" s="144" t="s">
        <v>134</v>
      </c>
    </row>
    <row r="21" spans="1:2" s="142" customFormat="1" ht="18" customHeight="1" x14ac:dyDescent="0.2">
      <c r="A21" s="144" t="s">
        <v>129</v>
      </c>
      <c r="B21" s="144" t="s">
        <v>130</v>
      </c>
    </row>
    <row r="22" spans="1:2" s="142" customFormat="1" ht="18" customHeight="1" x14ac:dyDescent="0.2">
      <c r="A22" s="143" t="s">
        <v>99</v>
      </c>
      <c r="B22" s="143" t="s">
        <v>100</v>
      </c>
    </row>
    <row r="23" spans="1:2" s="142" customFormat="1" ht="18" customHeight="1" x14ac:dyDescent="0.2">
      <c r="A23" s="144" t="s">
        <v>138</v>
      </c>
      <c r="B23" s="144" t="s">
        <v>101</v>
      </c>
    </row>
    <row r="24" spans="1:2" s="142" customFormat="1" ht="18" customHeight="1" x14ac:dyDescent="0.2">
      <c r="A24" s="144" t="s">
        <v>139</v>
      </c>
      <c r="B24" s="144" t="s">
        <v>102</v>
      </c>
    </row>
    <row r="25" spans="1:2" s="142" customFormat="1" ht="18" customHeight="1" x14ac:dyDescent="0.2">
      <c r="A25" s="144" t="s">
        <v>140</v>
      </c>
      <c r="B25" s="144" t="s">
        <v>103</v>
      </c>
    </row>
    <row r="26" spans="1:2" s="142" customFormat="1" ht="18" customHeight="1" x14ac:dyDescent="0.2">
      <c r="A26" s="144" t="s">
        <v>141</v>
      </c>
      <c r="B26" s="144" t="s">
        <v>104</v>
      </c>
    </row>
    <row r="27" spans="1:2" s="142" customFormat="1" ht="18" customHeight="1" x14ac:dyDescent="0.2">
      <c r="A27" s="144" t="s">
        <v>142</v>
      </c>
      <c r="B27" s="144" t="s">
        <v>169</v>
      </c>
    </row>
    <row r="28" spans="1:2" s="142" customFormat="1" ht="18" customHeight="1" x14ac:dyDescent="0.2">
      <c r="A28" s="144" t="s">
        <v>143</v>
      </c>
      <c r="B28" s="144" t="s">
        <v>170</v>
      </c>
    </row>
    <row r="29" spans="1:2" s="142" customFormat="1" ht="18" customHeight="1" x14ac:dyDescent="0.2">
      <c r="A29" s="144" t="s">
        <v>144</v>
      </c>
      <c r="B29" s="144" t="s">
        <v>105</v>
      </c>
    </row>
    <row r="30" spans="1:2" s="142" customFormat="1" ht="18" customHeight="1" x14ac:dyDescent="0.2">
      <c r="A30" s="144" t="s">
        <v>145</v>
      </c>
      <c r="B30" s="144" t="s">
        <v>106</v>
      </c>
    </row>
    <row r="31" spans="1:2" s="142" customFormat="1" ht="18" customHeight="1" x14ac:dyDescent="0.2">
      <c r="A31" s="144" t="s">
        <v>107</v>
      </c>
      <c r="B31" s="144" t="s">
        <v>108</v>
      </c>
    </row>
    <row r="32" spans="1:2" s="142" customFormat="1" ht="18" customHeight="1" x14ac:dyDescent="0.2">
      <c r="A32" s="143" t="s">
        <v>109</v>
      </c>
      <c r="B32" s="143" t="s">
        <v>110</v>
      </c>
    </row>
    <row r="33" spans="1:2" s="142" customFormat="1" ht="18" customHeight="1" x14ac:dyDescent="0.2">
      <c r="A33" s="144" t="s">
        <v>146</v>
      </c>
      <c r="B33" s="144" t="s">
        <v>111</v>
      </c>
    </row>
    <row r="34" spans="1:2" s="142" customFormat="1" ht="18" customHeight="1" x14ac:dyDescent="0.2">
      <c r="A34" s="144" t="s">
        <v>147</v>
      </c>
      <c r="B34" s="144" t="s">
        <v>148</v>
      </c>
    </row>
    <row r="35" spans="1:2" s="142" customFormat="1" ht="18" customHeight="1" x14ac:dyDescent="0.2">
      <c r="A35" s="144" t="s">
        <v>149</v>
      </c>
      <c r="B35" s="144" t="s">
        <v>112</v>
      </c>
    </row>
    <row r="36" spans="1:2" s="142" customFormat="1" ht="18" customHeight="1" x14ac:dyDescent="0.2">
      <c r="A36" s="144" t="s">
        <v>150</v>
      </c>
      <c r="B36" s="144" t="s">
        <v>110</v>
      </c>
    </row>
    <row r="37" spans="1:2" s="142" customFormat="1" ht="28.5" customHeight="1" x14ac:dyDescent="0.2">
      <c r="A37" s="141" t="s">
        <v>62</v>
      </c>
      <c r="B37" s="141" t="s">
        <v>36</v>
      </c>
    </row>
    <row r="38" spans="1:2" s="142" customFormat="1" ht="20.25" customHeight="1" x14ac:dyDescent="0.2">
      <c r="A38" s="143" t="s">
        <v>63</v>
      </c>
      <c r="B38" s="143" t="s">
        <v>171</v>
      </c>
    </row>
    <row r="39" spans="1:2" s="142" customFormat="1" ht="18" customHeight="1" x14ac:dyDescent="0.2">
      <c r="A39" s="144" t="s">
        <v>32</v>
      </c>
      <c r="B39" s="144" t="s">
        <v>172</v>
      </c>
    </row>
    <row r="40" spans="1:2" s="142" customFormat="1" ht="18" customHeight="1" x14ac:dyDescent="0.2">
      <c r="A40" s="144" t="s">
        <v>113</v>
      </c>
      <c r="B40" s="144" t="s">
        <v>173</v>
      </c>
    </row>
    <row r="41" spans="1:2" s="142" customFormat="1" ht="18" customHeight="1" x14ac:dyDescent="0.2">
      <c r="A41" s="144" t="s">
        <v>114</v>
      </c>
      <c r="B41" s="144" t="s">
        <v>174</v>
      </c>
    </row>
    <row r="42" spans="1:2" s="142" customFormat="1" ht="18" customHeight="1" x14ac:dyDescent="0.2">
      <c r="A42" s="144" t="s">
        <v>115</v>
      </c>
      <c r="B42" s="144" t="s">
        <v>175</v>
      </c>
    </row>
    <row r="43" spans="1:2" s="142" customFormat="1" ht="18" customHeight="1" x14ac:dyDescent="0.2">
      <c r="A43" s="144" t="s">
        <v>116</v>
      </c>
      <c r="B43" s="144" t="s">
        <v>176</v>
      </c>
    </row>
    <row r="44" spans="1:2" s="142" customFormat="1" ht="34.5" customHeight="1" x14ac:dyDescent="0.2">
      <c r="A44" s="144" t="s">
        <v>117</v>
      </c>
      <c r="B44" s="144" t="s">
        <v>177</v>
      </c>
    </row>
    <row r="45" spans="1:2" s="142" customFormat="1" ht="18" customHeight="1" x14ac:dyDescent="0.2">
      <c r="A45" s="144" t="s">
        <v>118</v>
      </c>
      <c r="B45" s="144" t="s">
        <v>178</v>
      </c>
    </row>
    <row r="46" spans="1:2" s="142" customFormat="1" ht="18" customHeight="1" x14ac:dyDescent="0.2">
      <c r="A46" s="144" t="s">
        <v>119</v>
      </c>
      <c r="B46" s="144" t="s">
        <v>179</v>
      </c>
    </row>
    <row r="47" spans="1:2" s="142" customFormat="1" ht="18" customHeight="1" x14ac:dyDescent="0.2">
      <c r="A47" s="144" t="s">
        <v>120</v>
      </c>
      <c r="B47" s="144" t="s">
        <v>180</v>
      </c>
    </row>
    <row r="48" spans="1:2" s="142" customFormat="1" ht="18" customHeight="1" x14ac:dyDescent="0.2">
      <c r="A48" s="144" t="s">
        <v>121</v>
      </c>
      <c r="B48" s="144" t="s">
        <v>181</v>
      </c>
    </row>
    <row r="49" spans="1:2" s="142" customFormat="1" ht="39" customHeight="1" x14ac:dyDescent="0.2">
      <c r="A49" s="143" t="s">
        <v>122</v>
      </c>
      <c r="B49" s="143" t="s">
        <v>123</v>
      </c>
    </row>
    <row r="50" spans="1:2" s="142" customFormat="1" ht="18" customHeight="1" x14ac:dyDescent="0.2">
      <c r="A50" s="144" t="s">
        <v>151</v>
      </c>
      <c r="B50" s="144" t="s">
        <v>182</v>
      </c>
    </row>
    <row r="51" spans="1:2" s="142" customFormat="1" ht="26.25" customHeight="1" x14ac:dyDescent="0.2">
      <c r="A51" s="144" t="s">
        <v>152</v>
      </c>
      <c r="B51" s="144" t="s">
        <v>183</v>
      </c>
    </row>
    <row r="52" spans="1:2" s="142" customFormat="1" ht="18" customHeight="1" x14ac:dyDescent="0.2">
      <c r="A52" s="144" t="s">
        <v>153</v>
      </c>
      <c r="B52" s="144" t="s">
        <v>184</v>
      </c>
    </row>
    <row r="53" spans="1:2" s="142" customFormat="1" ht="18" customHeight="1" x14ac:dyDescent="0.2">
      <c r="A53" s="144" t="s">
        <v>154</v>
      </c>
      <c r="B53" s="144" t="s">
        <v>185</v>
      </c>
    </row>
    <row r="54" spans="1:2" s="142" customFormat="1" ht="18" customHeight="1" x14ac:dyDescent="0.2">
      <c r="A54" s="144" t="s">
        <v>155</v>
      </c>
      <c r="B54" s="144" t="s">
        <v>186</v>
      </c>
    </row>
    <row r="55" spans="1:2" s="142" customFormat="1" ht="18" customHeight="1" x14ac:dyDescent="0.2">
      <c r="A55" s="144" t="s">
        <v>156</v>
      </c>
      <c r="B55" s="144" t="s">
        <v>187</v>
      </c>
    </row>
    <row r="56" spans="1:2" s="142" customFormat="1" ht="18" customHeight="1" x14ac:dyDescent="0.2">
      <c r="A56" s="143" t="s">
        <v>124</v>
      </c>
      <c r="B56" s="143" t="s">
        <v>125</v>
      </c>
    </row>
    <row r="57" spans="1:2" s="142" customFormat="1" ht="18" customHeight="1" x14ac:dyDescent="0.2">
      <c r="A57" s="144" t="s">
        <v>157</v>
      </c>
      <c r="B57" s="144" t="s">
        <v>188</v>
      </c>
    </row>
    <row r="58" spans="1:2" s="142" customFormat="1" ht="37.5" customHeight="1" x14ac:dyDescent="0.2">
      <c r="A58" s="144" t="s">
        <v>158</v>
      </c>
      <c r="B58" s="144" t="s">
        <v>190</v>
      </c>
    </row>
    <row r="59" spans="1:2" s="142" customFormat="1" ht="18" customHeight="1" x14ac:dyDescent="0.2">
      <c r="A59" s="144" t="s">
        <v>159</v>
      </c>
      <c r="B59" s="144" t="s">
        <v>189</v>
      </c>
    </row>
    <row r="60" spans="1:2" s="142" customFormat="1" ht="31.5" customHeight="1" x14ac:dyDescent="0.2">
      <c r="A60" s="144" t="s">
        <v>160</v>
      </c>
      <c r="B60" s="144" t="s">
        <v>191</v>
      </c>
    </row>
    <row r="61" spans="1:2" s="142" customFormat="1" ht="18" customHeight="1" x14ac:dyDescent="0.2">
      <c r="A61" s="144" t="s">
        <v>161</v>
      </c>
      <c r="B61" s="144" t="s">
        <v>192</v>
      </c>
    </row>
    <row r="62" spans="1:2" s="142" customFormat="1" ht="26.25" customHeight="1" x14ac:dyDescent="0.2">
      <c r="A62" s="144" t="s">
        <v>162</v>
      </c>
      <c r="B62" s="144" t="s">
        <v>204</v>
      </c>
    </row>
    <row r="63" spans="1:2" s="142" customFormat="1" ht="18" customHeight="1" x14ac:dyDescent="0.2">
      <c r="A63" s="144" t="s">
        <v>163</v>
      </c>
      <c r="B63" s="144" t="s">
        <v>193</v>
      </c>
    </row>
    <row r="64" spans="1:2" s="142" customFormat="1" ht="18" customHeight="1" x14ac:dyDescent="0.2">
      <c r="A64" s="144" t="s">
        <v>164</v>
      </c>
      <c r="B64" s="144" t="s">
        <v>194</v>
      </c>
    </row>
    <row r="65" spans="1:2" s="142" customFormat="1" ht="18" customHeight="1" x14ac:dyDescent="0.2">
      <c r="A65" s="144" t="s">
        <v>165</v>
      </c>
      <c r="B65" s="144" t="s">
        <v>195</v>
      </c>
    </row>
    <row r="66" spans="1:2" s="142" customFormat="1" ht="18" customHeight="1" x14ac:dyDescent="0.2">
      <c r="A66" s="143" t="s">
        <v>126</v>
      </c>
      <c r="B66" s="143" t="s">
        <v>127</v>
      </c>
    </row>
    <row r="67" spans="1:2" s="142" customFormat="1" ht="18" customHeight="1" x14ac:dyDescent="0.2">
      <c r="A67" s="144" t="s">
        <v>166</v>
      </c>
      <c r="B67" s="144" t="s">
        <v>196</v>
      </c>
    </row>
    <row r="68" spans="1:2" s="142" customFormat="1" ht="15.75" customHeight="1" x14ac:dyDescent="0.2">
      <c r="A68" s="144" t="s">
        <v>167</v>
      </c>
      <c r="B68" s="144" t="s">
        <v>197</v>
      </c>
    </row>
    <row r="69" spans="1:2" s="142" customFormat="1" ht="18" customHeight="1" x14ac:dyDescent="0.2">
      <c r="A69" s="144" t="s">
        <v>168</v>
      </c>
      <c r="B69" s="144" t="s">
        <v>198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SO018101</dc:title>
  <dc:subject>Situace</dc:subject>
  <dc:creator>Marcel Řezníček</dc:creator>
  <cp:keywords>S622200067_DUSP_PDPS_D2301_SO018101_XX_X_000_000</cp:keywords>
  <cp:lastModifiedBy>Řezníček Marcel</cp:lastModifiedBy>
  <cp:lastPrinted>2023-03-15T13:59:58Z</cp:lastPrinted>
  <dcterms:created xsi:type="dcterms:W3CDTF">2019-01-18T06:44:24Z</dcterms:created>
  <dcterms:modified xsi:type="dcterms:W3CDTF">2023-03-15T14:00:05Z</dcterms:modified>
</cp:coreProperties>
</file>